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новое меню переделанное\"/>
    </mc:Choice>
  </mc:AlternateContent>
  <xr:revisionPtr revIDLastSave="0" documentId="13_ncr:1_{86860F57-DEC7-47DD-BAE6-3D7728E0D2B2}" xr6:coauthVersionLast="36" xr6:coauthVersionMax="47" xr10:uidLastSave="{00000000-0000-0000-0000-000000000000}"/>
  <bookViews>
    <workbookView xWindow="0" yWindow="0" windowWidth="4080" windowHeight="8196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L13" i="1" l="1"/>
  <c r="L32" i="1"/>
  <c r="L156" i="1" l="1"/>
  <c r="L194" i="1" l="1"/>
  <c r="F194" i="1"/>
  <c r="F184" i="1"/>
  <c r="F165" i="1"/>
  <c r="L175" i="1"/>
  <c r="F175" i="1"/>
  <c r="F156" i="1"/>
  <c r="L146" i="1"/>
  <c r="F146" i="1"/>
  <c r="L137" i="1"/>
  <c r="F137" i="1"/>
  <c r="L127" i="1"/>
  <c r="F127" i="1"/>
  <c r="L118" i="1"/>
  <c r="G118" i="1"/>
  <c r="H118" i="1"/>
  <c r="I118" i="1"/>
  <c r="J118" i="1"/>
  <c r="F118" i="1"/>
  <c r="G108" i="1"/>
  <c r="H108" i="1"/>
  <c r="I108" i="1"/>
  <c r="J108" i="1"/>
  <c r="L108" i="1"/>
  <c r="F108" i="1"/>
  <c r="L99" i="1"/>
  <c r="F99" i="1"/>
  <c r="L89" i="1"/>
  <c r="F89" i="1"/>
  <c r="L80" i="1"/>
  <c r="G80" i="1"/>
  <c r="H80" i="1"/>
  <c r="I80" i="1"/>
  <c r="J80" i="1"/>
  <c r="F80" i="1"/>
  <c r="L70" i="1"/>
  <c r="G70" i="1"/>
  <c r="H70" i="1"/>
  <c r="I70" i="1"/>
  <c r="J70" i="1"/>
  <c r="F70" i="1"/>
  <c r="L61" i="1"/>
  <c r="G61" i="1"/>
  <c r="H61" i="1"/>
  <c r="I61" i="1"/>
  <c r="J61" i="1"/>
  <c r="F61" i="1"/>
  <c r="L51" i="1"/>
  <c r="G51" i="1"/>
  <c r="H51" i="1"/>
  <c r="I51" i="1"/>
  <c r="J51" i="1"/>
  <c r="F51" i="1"/>
  <c r="L42" i="1"/>
  <c r="G42" i="1"/>
  <c r="H42" i="1"/>
  <c r="I42" i="1"/>
  <c r="J42" i="1"/>
  <c r="F42" i="1"/>
  <c r="G32" i="1"/>
  <c r="H32" i="1"/>
  <c r="I32" i="1"/>
  <c r="J32" i="1"/>
  <c r="F32" i="1"/>
  <c r="L23" i="1"/>
  <c r="G23" i="1"/>
  <c r="H23" i="1"/>
  <c r="I23" i="1"/>
  <c r="J23" i="1"/>
  <c r="F23" i="1"/>
  <c r="G13" i="1"/>
  <c r="H13" i="1"/>
  <c r="I13" i="1"/>
  <c r="J13" i="1"/>
  <c r="F13" i="1"/>
  <c r="B195" i="1" l="1"/>
  <c r="A195" i="1"/>
  <c r="J194" i="1"/>
  <c r="I194" i="1"/>
  <c r="H194" i="1"/>
  <c r="G194" i="1"/>
  <c r="F195" i="1"/>
  <c r="B185" i="1"/>
  <c r="A185" i="1"/>
  <c r="L184" i="1"/>
  <c r="L195" i="1" s="1"/>
  <c r="J184" i="1"/>
  <c r="I184" i="1"/>
  <c r="H184" i="1"/>
  <c r="G184" i="1"/>
  <c r="G195" i="1" s="1"/>
  <c r="B176" i="1"/>
  <c r="A176" i="1"/>
  <c r="J175" i="1"/>
  <c r="I175" i="1"/>
  <c r="H175" i="1"/>
  <c r="G175" i="1"/>
  <c r="B166" i="1"/>
  <c r="A166" i="1"/>
  <c r="L165" i="1"/>
  <c r="L176" i="1" s="1"/>
  <c r="J165" i="1"/>
  <c r="I165" i="1"/>
  <c r="H165" i="1"/>
  <c r="G165" i="1"/>
  <c r="B157" i="1"/>
  <c r="A157" i="1"/>
  <c r="J156" i="1"/>
  <c r="I156" i="1"/>
  <c r="H156" i="1"/>
  <c r="G156" i="1"/>
  <c r="F157" i="1"/>
  <c r="B147" i="1"/>
  <c r="A147" i="1"/>
  <c r="L157" i="1"/>
  <c r="J146" i="1"/>
  <c r="I146" i="1"/>
  <c r="I157" i="1" s="1"/>
  <c r="H146" i="1"/>
  <c r="H157" i="1" s="1"/>
  <c r="G146" i="1"/>
  <c r="B138" i="1"/>
  <c r="A138" i="1"/>
  <c r="J137" i="1"/>
  <c r="I137" i="1"/>
  <c r="H137" i="1"/>
  <c r="G137" i="1"/>
  <c r="B128" i="1"/>
  <c r="A128" i="1"/>
  <c r="L138" i="1"/>
  <c r="J127" i="1"/>
  <c r="I127" i="1"/>
  <c r="H127" i="1"/>
  <c r="G127" i="1"/>
  <c r="F138" i="1"/>
  <c r="L119" i="1"/>
  <c r="B119" i="1"/>
  <c r="A119" i="1"/>
  <c r="B109" i="1"/>
  <c r="A109" i="1"/>
  <c r="J119" i="1"/>
  <c r="I119" i="1"/>
  <c r="H119" i="1"/>
  <c r="G119" i="1"/>
  <c r="B100" i="1"/>
  <c r="A100" i="1"/>
  <c r="J99" i="1"/>
  <c r="I99" i="1"/>
  <c r="H99" i="1"/>
  <c r="G99" i="1"/>
  <c r="B90" i="1"/>
  <c r="A90" i="1"/>
  <c r="L100" i="1"/>
  <c r="J89" i="1"/>
  <c r="I89" i="1"/>
  <c r="H89" i="1"/>
  <c r="G89" i="1"/>
  <c r="F100" i="1"/>
  <c r="L81" i="1"/>
  <c r="B81" i="1"/>
  <c r="A81" i="1"/>
  <c r="B71" i="1"/>
  <c r="A71" i="1"/>
  <c r="J81" i="1"/>
  <c r="F81" i="1"/>
  <c r="B62" i="1"/>
  <c r="A62" i="1"/>
  <c r="L62" i="1"/>
  <c r="B52" i="1"/>
  <c r="A52" i="1"/>
  <c r="I62" i="1"/>
  <c r="G62" i="1"/>
  <c r="B43" i="1"/>
  <c r="A43" i="1"/>
  <c r="B33" i="1"/>
  <c r="A33" i="1"/>
  <c r="L43" i="1"/>
  <c r="H43" i="1"/>
  <c r="G43" i="1"/>
  <c r="L24" i="1"/>
  <c r="B24" i="1"/>
  <c r="A24" i="1"/>
  <c r="B14" i="1"/>
  <c r="A14" i="1"/>
  <c r="J24" i="1"/>
  <c r="I24" i="1"/>
  <c r="F24" i="1"/>
  <c r="I195" i="1" l="1"/>
  <c r="G176" i="1"/>
  <c r="J138" i="1"/>
  <c r="G100" i="1"/>
  <c r="J176" i="1"/>
  <c r="H176" i="1"/>
  <c r="L196" i="1"/>
  <c r="J195" i="1"/>
  <c r="H195" i="1"/>
  <c r="I176" i="1"/>
  <c r="F176" i="1"/>
  <c r="G157" i="1"/>
  <c r="J157" i="1"/>
  <c r="I138" i="1"/>
  <c r="G138" i="1"/>
  <c r="H138" i="1"/>
  <c r="F119" i="1"/>
  <c r="I100" i="1"/>
  <c r="H100" i="1"/>
  <c r="J62" i="1"/>
  <c r="H24" i="1"/>
  <c r="G24" i="1"/>
  <c r="J100" i="1"/>
  <c r="I81" i="1"/>
  <c r="H81" i="1"/>
  <c r="G81" i="1"/>
  <c r="H62" i="1"/>
  <c r="F62" i="1"/>
  <c r="F43" i="1"/>
  <c r="I43" i="1"/>
  <c r="J43" i="1"/>
  <c r="I196" i="1" l="1"/>
  <c r="G196" i="1"/>
  <c r="H196" i="1"/>
  <c r="J196" i="1"/>
  <c r="F196" i="1"/>
</calcChain>
</file>

<file path=xl/sharedStrings.xml><?xml version="1.0" encoding="utf-8"?>
<sst xmlns="http://schemas.openxmlformats.org/spreadsheetml/2006/main" count="341" uniqueCount="99">
  <si>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</si>
  <si>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</si>
  <si>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</si>
  <si>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</si>
  <si>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</si>
  <si>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</si>
  <si>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</si>
  <si>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</si>
  <si>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</si>
  <si>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</si>
  <si>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</si>
  <si>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</si>
  <si>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</si>
  <si>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</si>
  <si>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</si>
  <si>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</si>
  <si>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</si>
  <si>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</si>
  <si>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</si>
  <si>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</si>
  <si>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</si>
  <si>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</si>
  <si>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</si>
  <si>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</si>
  <si>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</si>
  <si>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</si>
  <si>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</si>
  <si>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</si>
  <si>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</si>
  <si>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</si>
  <si>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</si>
  <si>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</si>
  <si>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</si>
  <si>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</si>
  <si>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</si>
  <si>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</si>
  <si>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</si>
  <si>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</si>
  <si>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Макаронные изделия отварные</t>
  </si>
  <si>
    <t>291</t>
  </si>
  <si>
    <t>60</t>
  </si>
  <si>
    <t>Чай с сахаром</t>
  </si>
  <si>
    <t>200</t>
  </si>
  <si>
    <t>493</t>
  </si>
  <si>
    <t>Хлеб пшеничный</t>
  </si>
  <si>
    <t>20</t>
  </si>
  <si>
    <t>108</t>
  </si>
  <si>
    <t>Хлеб ржаной</t>
  </si>
  <si>
    <t>109</t>
  </si>
  <si>
    <t>Кнели рыбные припущенные</t>
  </si>
  <si>
    <t>90</t>
  </si>
  <si>
    <t>334</t>
  </si>
  <si>
    <t>Картофель отварной в молоке (1)</t>
  </si>
  <si>
    <t>150</t>
  </si>
  <si>
    <t>174</t>
  </si>
  <si>
    <t>Каша гречневая рассыпчатая</t>
  </si>
  <si>
    <t>237</t>
  </si>
  <si>
    <t>412</t>
  </si>
  <si>
    <t>Каша ячневая вязкая</t>
  </si>
  <si>
    <t>255</t>
  </si>
  <si>
    <t>381</t>
  </si>
  <si>
    <t>Курица в соусе томатном</t>
  </si>
  <si>
    <t>405</t>
  </si>
  <si>
    <t>Чай с лимоном</t>
  </si>
  <si>
    <t>494</t>
  </si>
  <si>
    <t>Птица отварная</t>
  </si>
  <si>
    <t>404</t>
  </si>
  <si>
    <t>Пудинг из творога паровой</t>
  </si>
  <si>
    <t>317</t>
  </si>
  <si>
    <t>Молоко сгущенное</t>
  </si>
  <si>
    <t>481</t>
  </si>
  <si>
    <t>соус</t>
  </si>
  <si>
    <t>дополнительно</t>
  </si>
  <si>
    <t>Рагу из овощей</t>
  </si>
  <si>
    <t>195</t>
  </si>
  <si>
    <t>Плоды свежие (Мандарины)</t>
  </si>
  <si>
    <t>Компот из яблок и лимона</t>
  </si>
  <si>
    <t>Салат из свеклы отварной</t>
  </si>
  <si>
    <t>Плов из мяса</t>
  </si>
  <si>
    <t>Напиток "Витошка" с витаминами</t>
  </si>
  <si>
    <t>Овощи консервированные (кукуруза или горошек)</t>
  </si>
  <si>
    <t>Плоды свежие (Яблоко)</t>
  </si>
  <si>
    <t>Какао с молоком ( 1-й вариант)</t>
  </si>
  <si>
    <t>Рис отварной с овощами</t>
  </si>
  <si>
    <t>Огурцы соленые в нарезке</t>
  </si>
  <si>
    <t>Квашеная капуста</t>
  </si>
  <si>
    <t>Горошек зеленый</t>
  </si>
  <si>
    <t>1\1</t>
  </si>
  <si>
    <t>Картофельное пюре</t>
  </si>
  <si>
    <t>Напиток из шиповника</t>
  </si>
  <si>
    <t>Котлеты, биточки, шницели из мяса</t>
  </si>
  <si>
    <t>Директор ООО "Общественное питание"</t>
  </si>
  <si>
    <t>М.Л Фомин</t>
  </si>
  <si>
    <t>МАОУ СОШ №2</t>
  </si>
  <si>
    <t>Овощи натуральные (огурцы)</t>
  </si>
  <si>
    <t>Гуляш из отварного мяса (1-й вариант)</t>
  </si>
  <si>
    <t>Чай из сухой смеси с витаминами "Витошка"</t>
  </si>
  <si>
    <t>Овощи натуральные (помидоры)</t>
  </si>
  <si>
    <t xml:space="preserve">Котлеты, биточки, шницели припущенные  из куры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</si>
</sst>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2" fontId="2" fillId="3" borderId="3" xfId="0" applyNumberFormat="1" applyFont="1" applyFill="1" applyBorder="1" applyAlignment="1">
      <alignment horizontal="center" vertical="top" wrapText="1"/>
    </xf>
    <xf numFmtId="0" fontId="2" fillId="2" borderId="25" xfId="0" applyFont="1" applyFill="1" applyBorder="1" applyAlignment="1" applyProtection="1">
      <alignment vertical="top"/>
      <protection locked="0"/>
    </xf>
    <xf numFmtId="0" fontId="2" fillId="2" borderId="26" xfId="0" applyFont="1" applyFill="1" applyBorder="1" applyAlignment="1" applyProtection="1">
      <alignment horizontal="right" vertical="top"/>
      <protection locked="0"/>
    </xf>
    <xf numFmtId="0" fontId="2" fillId="2" borderId="25" xfId="0" applyFont="1" applyFill="1" applyBorder="1" applyAlignment="1" applyProtection="1">
      <alignment horizontal="right" vertical="top"/>
      <protection locked="0"/>
    </xf>
    <xf numFmtId="0" fontId="2" fillId="2" borderId="24" xfId="0" applyFont="1" applyFill="1" applyBorder="1" applyAlignment="1" applyProtection="1">
      <alignment horizontal="left" indent="3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7" xfId="0" applyFont="1" applyFill="1" applyBorder="1" applyAlignment="1" applyProtection="1">
      <alignment horizontal="right" wrapText="1"/>
      <protection locked="0"/>
    </xf>
    <xf numFmtId="0" fontId="2" fillId="2" borderId="23" xfId="0" applyFont="1" applyFill="1" applyBorder="1" applyAlignment="1" applyProtection="1">
      <alignment horizontal="right" wrapText="1"/>
      <protection locked="0"/>
    </xf>
    <xf numFmtId="0" fontId="2" fillId="2" borderId="8" xfId="0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zoomScale="90" zoomScaleNormal="9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L189" sqref="L189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36.3320312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8" t="s">
        <v>93</v>
      </c>
      <c r="D1" s="59"/>
      <c r="E1" s="59"/>
      <c r="F1" s="12" t="s">
        <v>16</v>
      </c>
      <c r="G1" s="2" t="s">
        <v>17</v>
      </c>
      <c r="H1" s="54" t="s">
        <v>91</v>
      </c>
      <c r="I1" s="51"/>
      <c r="J1" s="53"/>
      <c r="K1" s="53"/>
      <c r="L1" s="52"/>
    </row>
    <row r="2" spans="1:12" ht="18" customHeight="1" x14ac:dyDescent="0.25">
      <c r="A2" s="35" t="s">
        <v>6</v>
      </c>
      <c r="C2" s="2"/>
      <c r="G2" s="2" t="s">
        <v>18</v>
      </c>
      <c r="H2" s="60" t="s">
        <v>92</v>
      </c>
      <c r="I2" s="61"/>
      <c r="J2" s="61"/>
      <c r="K2" s="61"/>
      <c r="L2" s="62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5</v>
      </c>
      <c r="I3" s="48">
        <v>5</v>
      </c>
      <c r="J3" s="48">
        <v>2026</v>
      </c>
      <c r="K3" s="49"/>
    </row>
    <row r="4" spans="1:12" x14ac:dyDescent="0.25">
      <c r="C4" s="2"/>
      <c r="D4" s="4"/>
      <c r="H4" s="47" t="s">
        <v>35</v>
      </c>
      <c r="I4" s="47" t="s">
        <v>36</v>
      </c>
      <c r="J4" s="47" t="s">
        <v>37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95</v>
      </c>
      <c r="F6" s="40">
        <v>90</v>
      </c>
      <c r="G6" s="40">
        <v>10.4</v>
      </c>
      <c r="H6" s="40">
        <v>22.6</v>
      </c>
      <c r="I6" s="40">
        <v>4.2</v>
      </c>
      <c r="J6" s="40">
        <v>263.7</v>
      </c>
      <c r="K6" s="41">
        <v>367</v>
      </c>
      <c r="L6" s="40">
        <v>111.41</v>
      </c>
    </row>
    <row r="7" spans="1:12" ht="14.4" x14ac:dyDescent="0.3">
      <c r="A7" s="23"/>
      <c r="B7" s="15"/>
      <c r="C7" s="11"/>
      <c r="D7" s="6" t="s">
        <v>28</v>
      </c>
      <c r="E7" s="42" t="s">
        <v>38</v>
      </c>
      <c r="F7" s="43">
        <v>150</v>
      </c>
      <c r="G7" s="43">
        <v>4.16</v>
      </c>
      <c r="H7" s="43">
        <v>0.67</v>
      </c>
      <c r="I7" s="43">
        <v>29.04</v>
      </c>
      <c r="J7" s="43">
        <v>144.9</v>
      </c>
      <c r="K7" s="44" t="s">
        <v>39</v>
      </c>
      <c r="L7" s="43">
        <v>20</v>
      </c>
    </row>
    <row r="8" spans="1:12" ht="14.4" x14ac:dyDescent="0.3">
      <c r="A8" s="23"/>
      <c r="B8" s="15"/>
      <c r="C8" s="11"/>
      <c r="D8" s="7" t="s">
        <v>22</v>
      </c>
      <c r="E8" s="42" t="s">
        <v>41</v>
      </c>
      <c r="F8" s="43" t="s">
        <v>42</v>
      </c>
      <c r="G8" s="43">
        <v>0.1</v>
      </c>
      <c r="H8" s="43">
        <v>0</v>
      </c>
      <c r="I8" s="43">
        <v>15</v>
      </c>
      <c r="J8" s="43">
        <v>60</v>
      </c>
      <c r="K8" s="44" t="s">
        <v>43</v>
      </c>
      <c r="L8" s="43">
        <v>5</v>
      </c>
    </row>
    <row r="9" spans="1:12" ht="14.4" x14ac:dyDescent="0.3">
      <c r="A9" s="23"/>
      <c r="B9" s="15"/>
      <c r="C9" s="11"/>
      <c r="D9" s="7" t="s">
        <v>30</v>
      </c>
      <c r="E9" s="42" t="s">
        <v>44</v>
      </c>
      <c r="F9" s="43">
        <v>40</v>
      </c>
      <c r="G9" s="43">
        <v>1.52</v>
      </c>
      <c r="H9" s="43">
        <v>0.32</v>
      </c>
      <c r="I9" s="43">
        <v>19.68</v>
      </c>
      <c r="J9" s="43">
        <v>94</v>
      </c>
      <c r="K9" s="44" t="s">
        <v>46</v>
      </c>
      <c r="L9" s="43">
        <v>4.58</v>
      </c>
    </row>
    <row r="10" spans="1:12" ht="14.4" x14ac:dyDescent="0.3">
      <c r="A10" s="23"/>
      <c r="B10" s="15"/>
      <c r="C10" s="11"/>
      <c r="D10" s="7" t="s">
        <v>23</v>
      </c>
      <c r="E10" s="42"/>
      <c r="F10" s="43"/>
      <c r="G10" s="43"/>
      <c r="H10" s="43"/>
      <c r="I10" s="43"/>
      <c r="J10" s="43"/>
      <c r="K10" s="44"/>
      <c r="L10" s="43"/>
    </row>
    <row r="11" spans="1:12" ht="14.4" x14ac:dyDescent="0.3">
      <c r="A11" s="23"/>
      <c r="B11" s="15"/>
      <c r="C11" s="11"/>
      <c r="D11" s="6" t="s">
        <v>25</v>
      </c>
      <c r="E11" s="42" t="s">
        <v>94</v>
      </c>
      <c r="F11" s="43" t="s">
        <v>40</v>
      </c>
      <c r="G11" s="43">
        <v>0.48</v>
      </c>
      <c r="H11" s="43">
        <v>0.06</v>
      </c>
      <c r="I11" s="43">
        <v>1.5</v>
      </c>
      <c r="J11" s="43">
        <v>8.4</v>
      </c>
      <c r="K11" s="44">
        <v>107</v>
      </c>
      <c r="L11" s="43">
        <v>31</v>
      </c>
    </row>
    <row r="12" spans="1:12" ht="14.4" x14ac:dyDescent="0.3">
      <c r="A12" s="23"/>
      <c r="B12" s="15"/>
      <c r="C12" s="11"/>
      <c r="D12" s="6" t="s">
        <v>31</v>
      </c>
      <c r="E12" s="42" t="s">
        <v>47</v>
      </c>
      <c r="F12" s="43">
        <v>20</v>
      </c>
      <c r="G12" s="43">
        <v>1.32</v>
      </c>
      <c r="H12" s="43">
        <v>0.24</v>
      </c>
      <c r="I12" s="43">
        <v>6.68</v>
      </c>
      <c r="J12" s="43">
        <v>34.799999999999997</v>
      </c>
      <c r="K12" s="44" t="s">
        <v>48</v>
      </c>
      <c r="L12" s="43">
        <v>2.06</v>
      </c>
    </row>
    <row r="13" spans="1:12" ht="14.4" x14ac:dyDescent="0.3">
      <c r="A13" s="24"/>
      <c r="B13" s="17"/>
      <c r="C13" s="8"/>
      <c r="D13" s="18" t="s">
        <v>32</v>
      </c>
      <c r="E13" s="9"/>
      <c r="F13" s="19">
        <f>F12+F11+F10+F9+F8+F7+F6</f>
        <v>560</v>
      </c>
      <c r="G13" s="19">
        <f t="shared" ref="G13:L13" si="0">G12+G11+G10+G9+G8+G7+G6</f>
        <v>17.98</v>
      </c>
      <c r="H13" s="19">
        <f t="shared" si="0"/>
        <v>23.89</v>
      </c>
      <c r="I13" s="19">
        <f t="shared" si="0"/>
        <v>76.100000000000009</v>
      </c>
      <c r="J13" s="19">
        <f t="shared" si="0"/>
        <v>605.79999999999995</v>
      </c>
      <c r="K13" s="25"/>
      <c r="L13" s="19">
        <f t="shared" si="0"/>
        <v>174.05</v>
      </c>
    </row>
    <row r="14" spans="1:12" ht="14.4" x14ac:dyDescent="0.3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26</v>
      </c>
      <c r="E15" s="42"/>
      <c r="F15" s="43"/>
      <c r="G15" s="43"/>
      <c r="H15" s="43"/>
      <c r="I15" s="43"/>
      <c r="J15" s="43"/>
      <c r="K15" s="44"/>
      <c r="L15" s="43"/>
    </row>
    <row r="16" spans="1:12" ht="14.4" x14ac:dyDescent="0.3">
      <c r="A16" s="23"/>
      <c r="B16" s="15"/>
      <c r="C16" s="11"/>
      <c r="D16" s="7" t="s">
        <v>27</v>
      </c>
      <c r="E16" s="42"/>
      <c r="F16" s="43"/>
      <c r="G16" s="43"/>
      <c r="H16" s="43"/>
      <c r="I16" s="43"/>
      <c r="J16" s="43"/>
      <c r="K16" s="44"/>
      <c r="L16" s="43"/>
    </row>
    <row r="17" spans="1:12" ht="14.4" x14ac:dyDescent="0.3">
      <c r="A17" s="23"/>
      <c r="B17" s="15"/>
      <c r="C17" s="11"/>
      <c r="D17" s="7" t="s">
        <v>28</v>
      </c>
      <c r="E17" s="42"/>
      <c r="F17" s="43"/>
      <c r="G17" s="43"/>
      <c r="H17" s="43"/>
      <c r="I17" s="43"/>
      <c r="J17" s="43"/>
      <c r="K17" s="44"/>
      <c r="L17" s="43"/>
    </row>
    <row r="18" spans="1:12" ht="14.4" x14ac:dyDescent="0.3">
      <c r="A18" s="23"/>
      <c r="B18" s="15"/>
      <c r="C18" s="11"/>
      <c r="D18" s="7" t="s">
        <v>29</v>
      </c>
      <c r="E18" s="42"/>
      <c r="F18" s="43"/>
      <c r="G18" s="43"/>
      <c r="H18" s="43"/>
      <c r="I18" s="43"/>
      <c r="J18" s="43"/>
      <c r="K18" s="44"/>
      <c r="L18" s="43"/>
    </row>
    <row r="19" spans="1:12" ht="14.4" x14ac:dyDescent="0.3">
      <c r="A19" s="23"/>
      <c r="B19" s="15"/>
      <c r="C19" s="11"/>
      <c r="D19" s="7" t="s">
        <v>30</v>
      </c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7" t="s">
        <v>31</v>
      </c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32</v>
      </c>
      <c r="E23" s="9"/>
      <c r="F23" s="19">
        <f>F22+F21+F20+F19+F18+F17+F16+F15+F14</f>
        <v>0</v>
      </c>
      <c r="G23" s="19">
        <f t="shared" ref="G23:J23" si="1">G22+G21+G20+G19+G18+G17+G16+G15+G14</f>
        <v>0</v>
      </c>
      <c r="H23" s="19">
        <f t="shared" si="1"/>
        <v>0</v>
      </c>
      <c r="I23" s="19">
        <f t="shared" si="1"/>
        <v>0</v>
      </c>
      <c r="J23" s="19">
        <f t="shared" si="1"/>
        <v>0</v>
      </c>
      <c r="K23" s="25"/>
      <c r="L23" s="19">
        <f>L22+L21+L20+L19+L18+L17+L16+L15+L14</f>
        <v>0</v>
      </c>
    </row>
    <row r="24" spans="1:12" ht="15" thickBot="1" x14ac:dyDescent="0.3">
      <c r="A24" s="29">
        <f>A6</f>
        <v>1</v>
      </c>
      <c r="B24" s="30">
        <f>B6</f>
        <v>1</v>
      </c>
      <c r="C24" s="55" t="s">
        <v>4</v>
      </c>
      <c r="D24" s="56"/>
      <c r="E24" s="31"/>
      <c r="F24" s="32">
        <f>F13+F23</f>
        <v>560</v>
      </c>
      <c r="G24" s="32">
        <f t="shared" ref="G24:J24" si="2">G13+G23</f>
        <v>17.98</v>
      </c>
      <c r="H24" s="32">
        <f t="shared" si="2"/>
        <v>23.89</v>
      </c>
      <c r="I24" s="32">
        <f t="shared" si="2"/>
        <v>76.100000000000009</v>
      </c>
      <c r="J24" s="32">
        <f t="shared" si="2"/>
        <v>605.79999999999995</v>
      </c>
      <c r="K24" s="32"/>
      <c r="L24" s="32">
        <f t="shared" ref="L24" si="3">L13+L23</f>
        <v>174.05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49</v>
      </c>
      <c r="F25" s="40">
        <v>100</v>
      </c>
      <c r="G25" s="40">
        <v>13.37</v>
      </c>
      <c r="H25" s="40">
        <v>10.130000000000001</v>
      </c>
      <c r="I25" s="40">
        <v>15.28</v>
      </c>
      <c r="J25" s="40">
        <v>164.6</v>
      </c>
      <c r="K25" s="41" t="s">
        <v>51</v>
      </c>
      <c r="L25" s="40">
        <v>115.21</v>
      </c>
    </row>
    <row r="26" spans="1:12" ht="14.4" x14ac:dyDescent="0.3">
      <c r="A26" s="14"/>
      <c r="B26" s="15"/>
      <c r="C26" s="11"/>
      <c r="D26" s="6" t="s">
        <v>28</v>
      </c>
      <c r="E26" s="42" t="s">
        <v>52</v>
      </c>
      <c r="F26" s="43" t="s">
        <v>53</v>
      </c>
      <c r="G26" s="43">
        <v>2.2000000000000002</v>
      </c>
      <c r="H26" s="43">
        <v>3.13</v>
      </c>
      <c r="I26" s="43">
        <v>8.67</v>
      </c>
      <c r="J26" s="43">
        <v>149.66999999999999</v>
      </c>
      <c r="K26" s="44" t="s">
        <v>54</v>
      </c>
      <c r="L26" s="43">
        <v>34.72</v>
      </c>
    </row>
    <row r="27" spans="1:12" ht="26.4" x14ac:dyDescent="0.3">
      <c r="A27" s="14"/>
      <c r="B27" s="15"/>
      <c r="C27" s="11"/>
      <c r="D27" s="7" t="s">
        <v>22</v>
      </c>
      <c r="E27" s="42" t="s">
        <v>96</v>
      </c>
      <c r="F27" s="43" t="s">
        <v>42</v>
      </c>
      <c r="G27" s="43">
        <v>0.4</v>
      </c>
      <c r="H27" s="43">
        <v>0</v>
      </c>
      <c r="I27" s="43">
        <v>20</v>
      </c>
      <c r="J27" s="43">
        <v>80</v>
      </c>
      <c r="K27" s="44">
        <v>616</v>
      </c>
      <c r="L27" s="43">
        <v>11.61</v>
      </c>
    </row>
    <row r="28" spans="1:12" ht="14.4" x14ac:dyDescent="0.3">
      <c r="A28" s="14"/>
      <c r="B28" s="15"/>
      <c r="C28" s="11"/>
      <c r="D28" s="7" t="s">
        <v>30</v>
      </c>
      <c r="E28" s="42" t="s">
        <v>44</v>
      </c>
      <c r="F28" s="43">
        <v>40</v>
      </c>
      <c r="G28" s="43">
        <v>1.52</v>
      </c>
      <c r="H28" s="43">
        <v>0.32</v>
      </c>
      <c r="I28" s="43">
        <v>19.68</v>
      </c>
      <c r="J28" s="43">
        <v>94</v>
      </c>
      <c r="K28" s="44" t="s">
        <v>46</v>
      </c>
      <c r="L28" s="43">
        <v>4.58</v>
      </c>
    </row>
    <row r="29" spans="1:12" ht="14.4" x14ac:dyDescent="0.3">
      <c r="A29" s="14"/>
      <c r="B29" s="15"/>
      <c r="C29" s="11"/>
      <c r="D29" s="7" t="s">
        <v>23</v>
      </c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4"/>
      <c r="B30" s="15"/>
      <c r="C30" s="11"/>
      <c r="D30" s="6" t="s">
        <v>25</v>
      </c>
      <c r="E30" s="42" t="s">
        <v>85</v>
      </c>
      <c r="F30" s="43" t="s">
        <v>40</v>
      </c>
      <c r="G30" s="43">
        <v>1.08</v>
      </c>
      <c r="H30" s="43">
        <v>4.0599999999999996</v>
      </c>
      <c r="I30" s="43">
        <v>1.8</v>
      </c>
      <c r="J30" s="43">
        <v>48.06</v>
      </c>
      <c r="K30" s="44">
        <v>48</v>
      </c>
      <c r="L30" s="43">
        <v>20.63</v>
      </c>
    </row>
    <row r="31" spans="1:12" ht="14.4" x14ac:dyDescent="0.3">
      <c r="A31" s="14"/>
      <c r="B31" s="15"/>
      <c r="C31" s="11"/>
      <c r="D31" s="6" t="s">
        <v>31</v>
      </c>
      <c r="E31" s="42" t="s">
        <v>47</v>
      </c>
      <c r="F31" s="43">
        <v>20</v>
      </c>
      <c r="G31" s="43">
        <v>1.32</v>
      </c>
      <c r="H31" s="43">
        <v>0.24</v>
      </c>
      <c r="I31" s="43">
        <v>6.68</v>
      </c>
      <c r="J31" s="43">
        <v>34.799999999999997</v>
      </c>
      <c r="K31" s="44" t="s">
        <v>48</v>
      </c>
      <c r="L31" s="43">
        <v>2.06</v>
      </c>
    </row>
    <row r="32" spans="1:12" ht="14.4" x14ac:dyDescent="0.3">
      <c r="A32" s="16"/>
      <c r="B32" s="17"/>
      <c r="C32" s="8"/>
      <c r="D32" s="18" t="s">
        <v>32</v>
      </c>
      <c r="E32" s="9"/>
      <c r="F32" s="19">
        <f>F31+F30+F29+F28+F27+F26+F25</f>
        <v>570</v>
      </c>
      <c r="G32" s="19">
        <f>G31+G30+G29+G28+G27+G26+G25</f>
        <v>19.89</v>
      </c>
      <c r="H32" s="19">
        <f>H31+H30+H29+H28+H27+H26+H25</f>
        <v>17.880000000000003</v>
      </c>
      <c r="I32" s="19">
        <f>I31+I30+I29+I28+I27+I26+I25</f>
        <v>72.11</v>
      </c>
      <c r="J32" s="19">
        <f>J31+J30+J29+J28+J27+J26+J25</f>
        <v>571.13</v>
      </c>
      <c r="K32" s="25"/>
      <c r="L32" s="19">
        <f>L31+L30+L29+L28+L27+L26+L25</f>
        <v>188.81</v>
      </c>
    </row>
    <row r="33" spans="1:12" ht="14.4" x14ac:dyDescent="0.3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26</v>
      </c>
      <c r="E34" s="42"/>
      <c r="F34" s="43"/>
      <c r="G34" s="43"/>
      <c r="H34" s="43"/>
      <c r="I34" s="43"/>
      <c r="J34" s="43"/>
      <c r="K34" s="44"/>
      <c r="L34" s="43"/>
    </row>
    <row r="35" spans="1:12" ht="14.4" x14ac:dyDescent="0.3">
      <c r="A35" s="14"/>
      <c r="B35" s="15"/>
      <c r="C35" s="11"/>
      <c r="D35" s="7" t="s">
        <v>27</v>
      </c>
      <c r="E35" s="42"/>
      <c r="F35" s="43"/>
      <c r="G35" s="43"/>
      <c r="H35" s="43"/>
      <c r="I35" s="43"/>
      <c r="J35" s="43"/>
      <c r="K35" s="44"/>
      <c r="L35" s="43"/>
    </row>
    <row r="36" spans="1:12" ht="14.4" x14ac:dyDescent="0.3">
      <c r="A36" s="14"/>
      <c r="B36" s="15"/>
      <c r="C36" s="11"/>
      <c r="D36" s="7" t="s">
        <v>28</v>
      </c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7" t="s">
        <v>29</v>
      </c>
      <c r="E37" s="42"/>
      <c r="F37" s="43"/>
      <c r="G37" s="43"/>
      <c r="H37" s="43"/>
      <c r="I37" s="43"/>
      <c r="J37" s="43"/>
      <c r="K37" s="44"/>
      <c r="L37" s="43"/>
    </row>
    <row r="38" spans="1:12" ht="14.4" x14ac:dyDescent="0.3">
      <c r="A38" s="14"/>
      <c r="B38" s="15"/>
      <c r="C38" s="11"/>
      <c r="D38" s="7" t="s">
        <v>30</v>
      </c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 t="s">
        <v>31</v>
      </c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32</v>
      </c>
      <c r="E42" s="9"/>
      <c r="F42" s="19">
        <f>F41+F40+F39+F38+F37+F36+F35+F34+F33</f>
        <v>0</v>
      </c>
      <c r="G42" s="19">
        <f t="shared" ref="G42:L42" si="4">G41+G40+G39+G38+G37+G36+G35+G34+G33</f>
        <v>0</v>
      </c>
      <c r="H42" s="19">
        <f t="shared" si="4"/>
        <v>0</v>
      </c>
      <c r="I42" s="19">
        <f t="shared" si="4"/>
        <v>0</v>
      </c>
      <c r="J42" s="19">
        <f t="shared" si="4"/>
        <v>0</v>
      </c>
      <c r="K42" s="25"/>
      <c r="L42" s="19">
        <f t="shared" si="4"/>
        <v>0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55" t="s">
        <v>4</v>
      </c>
      <c r="D43" s="56"/>
      <c r="E43" s="31"/>
      <c r="F43" s="32">
        <f>F32+F42</f>
        <v>570</v>
      </c>
      <c r="G43" s="32">
        <f t="shared" ref="G43" si="5">G32+G42</f>
        <v>19.89</v>
      </c>
      <c r="H43" s="32">
        <f t="shared" ref="H43" si="6">H32+H42</f>
        <v>17.880000000000003</v>
      </c>
      <c r="I43" s="32">
        <f t="shared" ref="I43" si="7">I32+I42</f>
        <v>72.11</v>
      </c>
      <c r="J43" s="32">
        <f t="shared" ref="J43:L43" si="8">J32+J42</f>
        <v>571.13</v>
      </c>
      <c r="K43" s="32"/>
      <c r="L43" s="32">
        <f t="shared" si="8"/>
        <v>188.81</v>
      </c>
    </row>
    <row r="44" spans="1:12" ht="26.4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98</v>
      </c>
      <c r="F44" s="40" t="s">
        <v>50</v>
      </c>
      <c r="G44" s="40">
        <v>13.5</v>
      </c>
      <c r="H44" s="40">
        <v>9.64</v>
      </c>
      <c r="I44" s="40">
        <v>8.36</v>
      </c>
      <c r="J44" s="40">
        <v>169.71</v>
      </c>
      <c r="K44" s="41" t="s">
        <v>57</v>
      </c>
      <c r="L44" s="40">
        <v>81.569999999999993</v>
      </c>
    </row>
    <row r="45" spans="1:12" ht="14.4" x14ac:dyDescent="0.3">
      <c r="A45" s="23"/>
      <c r="B45" s="15"/>
      <c r="C45" s="11"/>
      <c r="D45" s="6" t="s">
        <v>28</v>
      </c>
      <c r="E45" s="42" t="s">
        <v>58</v>
      </c>
      <c r="F45" s="43" t="s">
        <v>53</v>
      </c>
      <c r="G45" s="43">
        <v>4.8</v>
      </c>
      <c r="H45" s="43">
        <v>8.5500000000000007</v>
      </c>
      <c r="I45" s="43">
        <v>26.82</v>
      </c>
      <c r="J45" s="43">
        <v>203.4</v>
      </c>
      <c r="K45" s="44" t="s">
        <v>59</v>
      </c>
      <c r="L45" s="43">
        <v>27.18</v>
      </c>
    </row>
    <row r="46" spans="1:12" ht="14.4" x14ac:dyDescent="0.3">
      <c r="A46" s="23"/>
      <c r="B46" s="15"/>
      <c r="C46" s="11"/>
      <c r="D46" s="7" t="s">
        <v>22</v>
      </c>
      <c r="E46" s="42" t="s">
        <v>76</v>
      </c>
      <c r="F46" s="43" t="s">
        <v>42</v>
      </c>
      <c r="G46" s="43">
        <v>0.3</v>
      </c>
      <c r="H46" s="43">
        <v>0.2</v>
      </c>
      <c r="I46" s="43">
        <v>25.1</v>
      </c>
      <c r="J46" s="43">
        <v>103</v>
      </c>
      <c r="K46" s="44">
        <v>509</v>
      </c>
      <c r="L46" s="43">
        <v>15.5</v>
      </c>
    </row>
    <row r="47" spans="1:12" ht="14.4" x14ac:dyDescent="0.3">
      <c r="A47" s="23"/>
      <c r="B47" s="15"/>
      <c r="C47" s="11"/>
      <c r="D47" s="7" t="s">
        <v>30</v>
      </c>
      <c r="E47" s="42" t="s">
        <v>44</v>
      </c>
      <c r="F47" s="43" t="s">
        <v>45</v>
      </c>
      <c r="G47" s="43">
        <v>0.78</v>
      </c>
      <c r="H47" s="43">
        <v>0.16</v>
      </c>
      <c r="I47" s="43">
        <v>0.84</v>
      </c>
      <c r="J47" s="43">
        <v>47</v>
      </c>
      <c r="K47" s="44" t="s">
        <v>46</v>
      </c>
      <c r="L47" s="43">
        <v>2.29</v>
      </c>
    </row>
    <row r="48" spans="1:12" ht="14.4" x14ac:dyDescent="0.3">
      <c r="A48" s="23"/>
      <c r="B48" s="15"/>
      <c r="C48" s="11"/>
      <c r="D48" s="7" t="s">
        <v>23</v>
      </c>
      <c r="E48" s="42" t="s">
        <v>75</v>
      </c>
      <c r="F48" s="43">
        <v>100</v>
      </c>
      <c r="G48" s="43">
        <v>0.8</v>
      </c>
      <c r="H48" s="43">
        <v>0.2</v>
      </c>
      <c r="I48" s="43">
        <v>7.5</v>
      </c>
      <c r="J48" s="43">
        <v>38</v>
      </c>
      <c r="K48" s="44">
        <v>112</v>
      </c>
      <c r="L48" s="43">
        <v>37.44</v>
      </c>
    </row>
    <row r="49" spans="1:12" ht="14.4" x14ac:dyDescent="0.3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23"/>
      <c r="B50" s="15"/>
      <c r="C50" s="11"/>
      <c r="D50" s="6" t="s">
        <v>31</v>
      </c>
      <c r="E50" s="42" t="s">
        <v>47</v>
      </c>
      <c r="F50" s="43">
        <v>20</v>
      </c>
      <c r="G50" s="43">
        <v>1.32</v>
      </c>
      <c r="H50" s="43">
        <v>0.24</v>
      </c>
      <c r="I50" s="43">
        <v>6.68</v>
      </c>
      <c r="J50" s="43">
        <v>34.799999999999997</v>
      </c>
      <c r="K50" s="44" t="s">
        <v>48</v>
      </c>
      <c r="L50" s="43">
        <v>2.06</v>
      </c>
    </row>
    <row r="51" spans="1:12" ht="14.4" x14ac:dyDescent="0.3">
      <c r="A51" s="24"/>
      <c r="B51" s="17"/>
      <c r="C51" s="8"/>
      <c r="D51" s="18" t="s">
        <v>32</v>
      </c>
      <c r="E51" s="9"/>
      <c r="F51" s="19">
        <f>F50+F49+F48+F47+F46+F45+F44</f>
        <v>580</v>
      </c>
      <c r="G51" s="19">
        <f t="shared" ref="G51:L51" si="9">G50+G49+G48+G47+G46+G45+G44</f>
        <v>21.5</v>
      </c>
      <c r="H51" s="19">
        <f t="shared" si="9"/>
        <v>18.990000000000002</v>
      </c>
      <c r="I51" s="19">
        <f t="shared" si="9"/>
        <v>75.3</v>
      </c>
      <c r="J51" s="19">
        <f t="shared" si="9"/>
        <v>595.91000000000008</v>
      </c>
      <c r="K51" s="25"/>
      <c r="L51" s="19">
        <f t="shared" si="9"/>
        <v>166.04</v>
      </c>
    </row>
    <row r="52" spans="1:12" ht="14.4" x14ac:dyDescent="0.3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26</v>
      </c>
      <c r="E53" s="42"/>
      <c r="F53" s="43"/>
      <c r="G53" s="43"/>
      <c r="H53" s="43"/>
      <c r="I53" s="43"/>
      <c r="J53" s="43"/>
      <c r="K53" s="44"/>
      <c r="L53" s="43"/>
    </row>
    <row r="54" spans="1:12" ht="14.4" x14ac:dyDescent="0.3">
      <c r="A54" s="23"/>
      <c r="B54" s="15"/>
      <c r="C54" s="11"/>
      <c r="D54" s="7" t="s">
        <v>27</v>
      </c>
      <c r="E54" s="42"/>
      <c r="F54" s="43"/>
      <c r="G54" s="43"/>
      <c r="H54" s="43"/>
      <c r="I54" s="43"/>
      <c r="J54" s="43"/>
      <c r="K54" s="44"/>
      <c r="L54" s="43"/>
    </row>
    <row r="55" spans="1:12" ht="14.4" x14ac:dyDescent="0.3">
      <c r="A55" s="23"/>
      <c r="B55" s="15"/>
      <c r="C55" s="11"/>
      <c r="D55" s="7" t="s">
        <v>28</v>
      </c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 t="s">
        <v>29</v>
      </c>
      <c r="E56" s="42"/>
      <c r="F56" s="43"/>
      <c r="G56" s="43"/>
      <c r="H56" s="43"/>
      <c r="I56" s="43"/>
      <c r="J56" s="43"/>
      <c r="K56" s="44"/>
      <c r="L56" s="43"/>
    </row>
    <row r="57" spans="1:12" ht="14.4" x14ac:dyDescent="0.3">
      <c r="A57" s="23"/>
      <c r="B57" s="15"/>
      <c r="C57" s="11"/>
      <c r="D57" s="7" t="s">
        <v>30</v>
      </c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7" t="s">
        <v>31</v>
      </c>
      <c r="E58" s="42"/>
      <c r="F58" s="43"/>
      <c r="G58" s="43"/>
      <c r="H58" s="43"/>
      <c r="I58" s="43"/>
      <c r="J58" s="43"/>
      <c r="K58" s="44"/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32</v>
      </c>
      <c r="E61" s="9"/>
      <c r="F61" s="19">
        <f>F60+F59+F58+F57+F56+F55+F54+F53+F52</f>
        <v>0</v>
      </c>
      <c r="G61" s="19">
        <f t="shared" ref="G61:L61" si="10">G60+G59+G58+G57+G56+G55+G54+G53+G52</f>
        <v>0</v>
      </c>
      <c r="H61" s="19">
        <f t="shared" si="10"/>
        <v>0</v>
      </c>
      <c r="I61" s="19">
        <f t="shared" si="10"/>
        <v>0</v>
      </c>
      <c r="J61" s="19">
        <f t="shared" si="10"/>
        <v>0</v>
      </c>
      <c r="K61" s="25"/>
      <c r="L61" s="19">
        <f t="shared" si="10"/>
        <v>0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55" t="s">
        <v>4</v>
      </c>
      <c r="D62" s="56"/>
      <c r="E62" s="31"/>
      <c r="F62" s="32">
        <f>F51+F61</f>
        <v>580</v>
      </c>
      <c r="G62" s="32">
        <f t="shared" ref="G62" si="11">G51+G61</f>
        <v>21.5</v>
      </c>
      <c r="H62" s="32">
        <f t="shared" ref="H62" si="12">H51+H61</f>
        <v>18.990000000000002</v>
      </c>
      <c r="I62" s="32">
        <f t="shared" ref="I62" si="13">I51+I61</f>
        <v>75.3</v>
      </c>
      <c r="J62" s="32">
        <f t="shared" ref="J62:L62" si="14">J51+J61</f>
        <v>595.91000000000008</v>
      </c>
      <c r="K62" s="32"/>
      <c r="L62" s="32">
        <f t="shared" si="14"/>
        <v>166.04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78</v>
      </c>
      <c r="F63" s="40">
        <v>200</v>
      </c>
      <c r="G63" s="40">
        <v>13.1</v>
      </c>
      <c r="H63" s="40">
        <v>14.05</v>
      </c>
      <c r="I63" s="40">
        <v>30.2</v>
      </c>
      <c r="J63" s="40">
        <v>299</v>
      </c>
      <c r="K63" s="41">
        <v>370</v>
      </c>
      <c r="L63" s="40">
        <v>106.31</v>
      </c>
    </row>
    <row r="64" spans="1:12" ht="14.4" x14ac:dyDescent="0.3">
      <c r="A64" s="23"/>
      <c r="B64" s="15"/>
      <c r="C64" s="11"/>
      <c r="D64" s="6" t="s">
        <v>28</v>
      </c>
      <c r="E64" s="42"/>
      <c r="F64" s="43"/>
      <c r="G64" s="43"/>
      <c r="H64" s="43"/>
      <c r="I64" s="43"/>
      <c r="J64" s="43"/>
      <c r="K64" s="44"/>
      <c r="L64" s="43"/>
    </row>
    <row r="65" spans="1:12" ht="14.4" x14ac:dyDescent="0.3">
      <c r="A65" s="23"/>
      <c r="B65" s="15"/>
      <c r="C65" s="11"/>
      <c r="D65" s="7" t="s">
        <v>22</v>
      </c>
      <c r="E65" s="42" t="s">
        <v>79</v>
      </c>
      <c r="F65" s="43">
        <v>200</v>
      </c>
      <c r="G65" s="43">
        <v>0</v>
      </c>
      <c r="H65" s="43">
        <v>0</v>
      </c>
      <c r="I65" s="43">
        <v>18.399999999999999</v>
      </c>
      <c r="J65" s="43">
        <v>74</v>
      </c>
      <c r="K65" s="44">
        <v>617</v>
      </c>
      <c r="L65" s="43">
        <v>20.72</v>
      </c>
    </row>
    <row r="66" spans="1:12" ht="14.4" x14ac:dyDescent="0.3">
      <c r="A66" s="23"/>
      <c r="B66" s="15"/>
      <c r="C66" s="11"/>
      <c r="D66" s="7" t="s">
        <v>30</v>
      </c>
      <c r="E66" s="42" t="s">
        <v>44</v>
      </c>
      <c r="F66" s="43">
        <v>40</v>
      </c>
      <c r="G66" s="43">
        <v>3.04</v>
      </c>
      <c r="H66" s="43">
        <v>0.32</v>
      </c>
      <c r="I66" s="43">
        <v>19.68</v>
      </c>
      <c r="J66" s="43">
        <v>94</v>
      </c>
      <c r="K66" s="44" t="s">
        <v>46</v>
      </c>
      <c r="L66" s="43">
        <v>4.58</v>
      </c>
    </row>
    <row r="67" spans="1:12" ht="14.4" x14ac:dyDescent="0.3">
      <c r="A67" s="23"/>
      <c r="B67" s="15"/>
      <c r="C67" s="11"/>
      <c r="D67" s="7" t="s">
        <v>23</v>
      </c>
      <c r="E67" s="42"/>
      <c r="F67" s="43"/>
      <c r="G67" s="43"/>
      <c r="H67" s="43"/>
      <c r="I67" s="43"/>
      <c r="J67" s="43"/>
      <c r="K67" s="44"/>
      <c r="L67" s="43"/>
    </row>
    <row r="68" spans="1:12" ht="14.4" x14ac:dyDescent="0.3">
      <c r="A68" s="23"/>
      <c r="B68" s="15"/>
      <c r="C68" s="11"/>
      <c r="D68" s="6" t="s">
        <v>25</v>
      </c>
      <c r="E68" s="42" t="s">
        <v>77</v>
      </c>
      <c r="F68" s="43">
        <v>60</v>
      </c>
      <c r="G68" s="43">
        <v>0.9</v>
      </c>
      <c r="H68" s="43">
        <v>3.3</v>
      </c>
      <c r="I68" s="43">
        <v>5.04</v>
      </c>
      <c r="J68" s="43">
        <v>53.4</v>
      </c>
      <c r="K68" s="44">
        <v>50</v>
      </c>
      <c r="L68" s="43">
        <v>7.19</v>
      </c>
    </row>
    <row r="69" spans="1:12" ht="14.4" x14ac:dyDescent="0.3">
      <c r="A69" s="23"/>
      <c r="B69" s="15"/>
      <c r="C69" s="11"/>
      <c r="D69" s="7" t="s">
        <v>31</v>
      </c>
      <c r="E69" s="42" t="s">
        <v>47</v>
      </c>
      <c r="F69" s="43">
        <v>40</v>
      </c>
      <c r="G69" s="43">
        <v>2.64</v>
      </c>
      <c r="H69" s="43">
        <v>0.48</v>
      </c>
      <c r="I69" s="43">
        <v>13.36</v>
      </c>
      <c r="J69" s="43">
        <v>69.599999999999994</v>
      </c>
      <c r="K69" s="44" t="s">
        <v>48</v>
      </c>
      <c r="L69" s="43">
        <v>4.12</v>
      </c>
    </row>
    <row r="70" spans="1:12" ht="14.4" x14ac:dyDescent="0.3">
      <c r="A70" s="24"/>
      <c r="B70" s="17"/>
      <c r="C70" s="8"/>
      <c r="D70" s="18" t="s">
        <v>32</v>
      </c>
      <c r="E70" s="9"/>
      <c r="F70" s="19">
        <f>F69+F68+F67+F66+F65+F64+F63</f>
        <v>540</v>
      </c>
      <c r="G70" s="19">
        <f t="shared" ref="G70:L70" si="15">G69+G68+G67+G66+G65+G64+G63</f>
        <v>19.68</v>
      </c>
      <c r="H70" s="19">
        <f t="shared" si="15"/>
        <v>18.149999999999999</v>
      </c>
      <c r="I70" s="19">
        <f t="shared" si="15"/>
        <v>86.679999999999993</v>
      </c>
      <c r="J70" s="19">
        <f t="shared" si="15"/>
        <v>590</v>
      </c>
      <c r="K70" s="25"/>
      <c r="L70" s="19">
        <f t="shared" si="15"/>
        <v>142.92000000000002</v>
      </c>
    </row>
    <row r="71" spans="1:12" ht="14.4" x14ac:dyDescent="0.3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 t="s">
        <v>26</v>
      </c>
      <c r="E72" s="42"/>
      <c r="F72" s="43"/>
      <c r="G72" s="43"/>
      <c r="H72" s="43"/>
      <c r="I72" s="43"/>
      <c r="J72" s="43"/>
      <c r="K72" s="44"/>
      <c r="L72" s="43"/>
    </row>
    <row r="73" spans="1:12" ht="14.4" x14ac:dyDescent="0.3">
      <c r="A73" s="23"/>
      <c r="B73" s="15"/>
      <c r="C73" s="11"/>
      <c r="D73" s="7" t="s">
        <v>27</v>
      </c>
      <c r="E73" s="42"/>
      <c r="F73" s="43"/>
      <c r="G73" s="43"/>
      <c r="H73" s="43"/>
      <c r="I73" s="43"/>
      <c r="J73" s="43"/>
      <c r="K73" s="44"/>
      <c r="L73" s="43"/>
    </row>
    <row r="74" spans="1:12" ht="14.4" x14ac:dyDescent="0.3">
      <c r="A74" s="23"/>
      <c r="B74" s="15"/>
      <c r="C74" s="11"/>
      <c r="D74" s="7" t="s">
        <v>28</v>
      </c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7" t="s">
        <v>29</v>
      </c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3"/>
      <c r="B76" s="15"/>
      <c r="C76" s="11"/>
      <c r="D76" s="7" t="s">
        <v>30</v>
      </c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7" t="s">
        <v>31</v>
      </c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32</v>
      </c>
      <c r="E80" s="9"/>
      <c r="F80" s="19">
        <f>F79+F78+F77+F76+F75+F74+F73+F72+F71</f>
        <v>0</v>
      </c>
      <c r="G80" s="19">
        <f t="shared" ref="G80:L80" si="16">G79+G78+G77+G76+G75+G74+G73+G72+G71</f>
        <v>0</v>
      </c>
      <c r="H80" s="19">
        <f t="shared" si="16"/>
        <v>0</v>
      </c>
      <c r="I80" s="19">
        <f t="shared" si="16"/>
        <v>0</v>
      </c>
      <c r="J80" s="19">
        <f t="shared" si="16"/>
        <v>0</v>
      </c>
      <c r="K80" s="25"/>
      <c r="L80" s="19">
        <f t="shared" si="16"/>
        <v>0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55" t="s">
        <v>4</v>
      </c>
      <c r="D81" s="56"/>
      <c r="E81" s="31"/>
      <c r="F81" s="32">
        <f>F70+F80</f>
        <v>540</v>
      </c>
      <c r="G81" s="32">
        <f t="shared" ref="G81" si="17">G70+G80</f>
        <v>19.68</v>
      </c>
      <c r="H81" s="32">
        <f t="shared" ref="H81" si="18">H70+H80</f>
        <v>18.149999999999999</v>
      </c>
      <c r="I81" s="32">
        <f t="shared" ref="I81" si="19">I70+I80</f>
        <v>86.679999999999993</v>
      </c>
      <c r="J81" s="32">
        <f t="shared" ref="J81:L81" si="20">J70+J80</f>
        <v>590</v>
      </c>
      <c r="K81" s="32"/>
      <c r="L81" s="50">
        <f t="shared" si="20"/>
        <v>142.92000000000002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90</v>
      </c>
      <c r="F82" s="40" t="s">
        <v>50</v>
      </c>
      <c r="G82" s="40">
        <v>12.04</v>
      </c>
      <c r="H82" s="40">
        <v>10.75</v>
      </c>
      <c r="I82" s="40">
        <v>15.97</v>
      </c>
      <c r="J82" s="40">
        <v>257.39999999999998</v>
      </c>
      <c r="K82" s="41" t="s">
        <v>60</v>
      </c>
      <c r="L82" s="40">
        <v>118.18</v>
      </c>
    </row>
    <row r="83" spans="1:12" ht="14.4" x14ac:dyDescent="0.3">
      <c r="A83" s="23"/>
      <c r="B83" s="15"/>
      <c r="C83" s="11"/>
      <c r="D83" s="6" t="s">
        <v>28</v>
      </c>
      <c r="E83" s="42" t="s">
        <v>73</v>
      </c>
      <c r="F83" s="43" t="s">
        <v>53</v>
      </c>
      <c r="G83" s="43">
        <v>3</v>
      </c>
      <c r="H83" s="43">
        <v>8.02</v>
      </c>
      <c r="I83" s="43">
        <v>12.75</v>
      </c>
      <c r="J83" s="43">
        <v>135</v>
      </c>
      <c r="K83" s="44" t="s">
        <v>74</v>
      </c>
      <c r="L83" s="43">
        <v>39.15</v>
      </c>
    </row>
    <row r="84" spans="1:12" ht="14.4" x14ac:dyDescent="0.3">
      <c r="A84" s="23"/>
      <c r="B84" s="15"/>
      <c r="C84" s="11"/>
      <c r="D84" s="7" t="s">
        <v>22</v>
      </c>
      <c r="E84" s="42" t="s">
        <v>63</v>
      </c>
      <c r="F84" s="43" t="s">
        <v>42</v>
      </c>
      <c r="G84" s="43">
        <v>0.1</v>
      </c>
      <c r="H84" s="43">
        <v>0</v>
      </c>
      <c r="I84" s="43">
        <v>15.2</v>
      </c>
      <c r="J84" s="43">
        <v>61</v>
      </c>
      <c r="K84" s="44">
        <v>508</v>
      </c>
      <c r="L84" s="43">
        <v>7.3</v>
      </c>
    </row>
    <row r="85" spans="1:12" ht="14.4" x14ac:dyDescent="0.3">
      <c r="A85" s="23"/>
      <c r="B85" s="15"/>
      <c r="C85" s="11"/>
      <c r="D85" s="7" t="s">
        <v>30</v>
      </c>
      <c r="E85" s="42" t="s">
        <v>44</v>
      </c>
      <c r="F85" s="43" t="s">
        <v>45</v>
      </c>
      <c r="G85" s="43">
        <v>1.52</v>
      </c>
      <c r="H85" s="43">
        <v>0.16</v>
      </c>
      <c r="I85" s="43">
        <v>9.84</v>
      </c>
      <c r="J85" s="43">
        <v>47</v>
      </c>
      <c r="K85" s="44" t="s">
        <v>46</v>
      </c>
      <c r="L85" s="43">
        <v>2.29</v>
      </c>
    </row>
    <row r="86" spans="1:12" ht="14.4" x14ac:dyDescent="0.3">
      <c r="A86" s="23"/>
      <c r="B86" s="15"/>
      <c r="C86" s="11"/>
      <c r="D86" s="7" t="s">
        <v>23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6" t="s">
        <v>31</v>
      </c>
      <c r="E87" s="42" t="s">
        <v>47</v>
      </c>
      <c r="F87" s="43">
        <v>20</v>
      </c>
      <c r="G87" s="43">
        <v>1.32</v>
      </c>
      <c r="H87" s="43">
        <v>0.24</v>
      </c>
      <c r="I87" s="43">
        <v>6.68</v>
      </c>
      <c r="J87" s="43">
        <v>34.799999999999997</v>
      </c>
      <c r="K87" s="44" t="s">
        <v>48</v>
      </c>
      <c r="L87" s="43">
        <v>2.06</v>
      </c>
    </row>
    <row r="88" spans="1:12" ht="14.4" x14ac:dyDescent="0.3">
      <c r="A88" s="23"/>
      <c r="B88" s="15"/>
      <c r="C88" s="11"/>
      <c r="D88" s="6" t="s">
        <v>25</v>
      </c>
      <c r="E88" s="42" t="s">
        <v>86</v>
      </c>
      <c r="F88" s="43" t="s">
        <v>40</v>
      </c>
      <c r="G88" s="43">
        <v>1.89</v>
      </c>
      <c r="H88" s="43">
        <v>2.2200000000000002</v>
      </c>
      <c r="I88" s="43">
        <v>3.84</v>
      </c>
      <c r="J88" s="43">
        <v>43.2</v>
      </c>
      <c r="K88" s="44" t="s">
        <v>87</v>
      </c>
      <c r="L88" s="43">
        <v>21.4</v>
      </c>
    </row>
    <row r="89" spans="1:12" ht="14.4" x14ac:dyDescent="0.3">
      <c r="A89" s="24"/>
      <c r="B89" s="17"/>
      <c r="C89" s="8"/>
      <c r="D89" s="18" t="s">
        <v>32</v>
      </c>
      <c r="E89" s="9"/>
      <c r="F89" s="19">
        <f>F88+F87+F86+F85+F84+F83+F82</f>
        <v>540</v>
      </c>
      <c r="G89" s="19">
        <f t="shared" ref="G89" si="21">SUM(G82:G88)</f>
        <v>19.87</v>
      </c>
      <c r="H89" s="19">
        <f t="shared" ref="H89" si="22">SUM(H82:H88)</f>
        <v>21.389999999999997</v>
      </c>
      <c r="I89" s="19">
        <f t="shared" ref="I89" si="23">SUM(I82:I88)</f>
        <v>64.28</v>
      </c>
      <c r="J89" s="19">
        <f t="shared" ref="J89" si="24">SUM(J82:J88)</f>
        <v>578.4</v>
      </c>
      <c r="K89" s="25"/>
      <c r="L89" s="19">
        <f>L88+L87+L86+L85+L84+L83+L82</f>
        <v>190.38</v>
      </c>
    </row>
    <row r="90" spans="1:12" ht="14.4" x14ac:dyDescent="0.3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26</v>
      </c>
      <c r="E91" s="42"/>
      <c r="F91" s="43"/>
      <c r="G91" s="43"/>
      <c r="H91" s="43"/>
      <c r="I91" s="43"/>
      <c r="J91" s="43"/>
      <c r="K91" s="44"/>
      <c r="L91" s="43"/>
    </row>
    <row r="92" spans="1:12" ht="14.4" x14ac:dyDescent="0.3">
      <c r="A92" s="23"/>
      <c r="B92" s="15"/>
      <c r="C92" s="11"/>
      <c r="D92" s="7" t="s">
        <v>27</v>
      </c>
      <c r="E92" s="42"/>
      <c r="F92" s="43"/>
      <c r="G92" s="43"/>
      <c r="H92" s="43"/>
      <c r="I92" s="43"/>
      <c r="J92" s="43"/>
      <c r="K92" s="44"/>
      <c r="L92" s="43"/>
    </row>
    <row r="93" spans="1:12" ht="14.4" x14ac:dyDescent="0.3">
      <c r="A93" s="23"/>
      <c r="B93" s="15"/>
      <c r="C93" s="11"/>
      <c r="D93" s="7" t="s">
        <v>28</v>
      </c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 t="s">
        <v>29</v>
      </c>
      <c r="E94" s="42"/>
      <c r="F94" s="43"/>
      <c r="G94" s="43"/>
      <c r="H94" s="43"/>
      <c r="I94" s="43"/>
      <c r="J94" s="43"/>
      <c r="K94" s="44"/>
      <c r="L94" s="43"/>
    </row>
    <row r="95" spans="1:12" ht="14.4" x14ac:dyDescent="0.3">
      <c r="A95" s="23"/>
      <c r="B95" s="15"/>
      <c r="C95" s="11"/>
      <c r="D95" s="7" t="s">
        <v>30</v>
      </c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7" t="s">
        <v>31</v>
      </c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32</v>
      </c>
      <c r="E99" s="9"/>
      <c r="F99" s="19">
        <f>F98+F97+F96+F95+F94+F93+F92+F91+F90</f>
        <v>0</v>
      </c>
      <c r="G99" s="19">
        <f t="shared" ref="G99" si="25">SUM(G90:G98)</f>
        <v>0</v>
      </c>
      <c r="H99" s="19">
        <f t="shared" ref="H99" si="26">SUM(H90:H98)</f>
        <v>0</v>
      </c>
      <c r="I99" s="19">
        <f t="shared" ref="I99" si="27">SUM(I90:I98)</f>
        <v>0</v>
      </c>
      <c r="J99" s="19">
        <f t="shared" ref="J99" si="28">SUM(J90:J98)</f>
        <v>0</v>
      </c>
      <c r="K99" s="25"/>
      <c r="L99" s="19">
        <f>L98+L97+L96+L95+L94+L93+L92+L91+L90</f>
        <v>0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55" t="s">
        <v>4</v>
      </c>
      <c r="D100" s="56"/>
      <c r="E100" s="31"/>
      <c r="F100" s="32">
        <f>F89+F99</f>
        <v>540</v>
      </c>
      <c r="G100" s="32">
        <f t="shared" ref="G100" si="29">G89+G99</f>
        <v>19.87</v>
      </c>
      <c r="H100" s="32">
        <f t="shared" ref="H100" si="30">H89+H99</f>
        <v>21.389999999999997</v>
      </c>
      <c r="I100" s="32">
        <f t="shared" ref="I100" si="31">I89+I99</f>
        <v>64.28</v>
      </c>
      <c r="J100" s="32">
        <f t="shared" ref="J100:L100" si="32">J89+J99</f>
        <v>578.4</v>
      </c>
      <c r="K100" s="32"/>
      <c r="L100" s="32">
        <f t="shared" si="32"/>
        <v>190.38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 t="s">
        <v>61</v>
      </c>
      <c r="F101" s="40">
        <v>100</v>
      </c>
      <c r="G101" s="40">
        <v>9.25</v>
      </c>
      <c r="H101" s="40">
        <v>11.25</v>
      </c>
      <c r="I101" s="40">
        <v>3.42</v>
      </c>
      <c r="J101" s="40">
        <v>160</v>
      </c>
      <c r="K101" s="41" t="s">
        <v>62</v>
      </c>
      <c r="L101" s="40">
        <v>114.82</v>
      </c>
    </row>
    <row r="102" spans="1:12" ht="14.4" x14ac:dyDescent="0.3">
      <c r="A102" s="23"/>
      <c r="B102" s="15"/>
      <c r="C102" s="11"/>
      <c r="D102" s="6" t="s">
        <v>28</v>
      </c>
      <c r="E102" s="42" t="s">
        <v>55</v>
      </c>
      <c r="F102" s="43">
        <v>150</v>
      </c>
      <c r="G102" s="43">
        <v>5.55</v>
      </c>
      <c r="H102" s="43">
        <v>6.85</v>
      </c>
      <c r="I102" s="43">
        <v>37.08</v>
      </c>
      <c r="J102" s="43">
        <v>250.05</v>
      </c>
      <c r="K102" s="44" t="s">
        <v>56</v>
      </c>
      <c r="L102" s="43">
        <v>25</v>
      </c>
    </row>
    <row r="103" spans="1:12" ht="14.4" x14ac:dyDescent="0.3">
      <c r="A103" s="23"/>
      <c r="B103" s="15"/>
      <c r="C103" s="11"/>
      <c r="D103" s="7" t="s">
        <v>22</v>
      </c>
      <c r="E103" s="42" t="s">
        <v>41</v>
      </c>
      <c r="F103" s="43" t="s">
        <v>42</v>
      </c>
      <c r="G103" s="43">
        <v>0.1</v>
      </c>
      <c r="H103" s="43">
        <v>0</v>
      </c>
      <c r="I103" s="43">
        <v>15</v>
      </c>
      <c r="J103" s="43">
        <v>60</v>
      </c>
      <c r="K103" s="44" t="s">
        <v>43</v>
      </c>
      <c r="L103" s="43">
        <v>4.0599999999999996</v>
      </c>
    </row>
    <row r="104" spans="1:12" ht="14.4" x14ac:dyDescent="0.3">
      <c r="A104" s="23"/>
      <c r="B104" s="15"/>
      <c r="C104" s="11"/>
      <c r="D104" s="7" t="s">
        <v>30</v>
      </c>
      <c r="E104" s="42" t="s">
        <v>44</v>
      </c>
      <c r="F104" s="43">
        <v>40</v>
      </c>
      <c r="G104" s="43">
        <v>3.04</v>
      </c>
      <c r="H104" s="43">
        <v>0.32</v>
      </c>
      <c r="I104" s="43">
        <v>19.68</v>
      </c>
      <c r="J104" s="43">
        <v>94</v>
      </c>
      <c r="K104" s="44" t="s">
        <v>46</v>
      </c>
      <c r="L104" s="43">
        <v>4.58</v>
      </c>
    </row>
    <row r="105" spans="1:12" ht="14.4" x14ac:dyDescent="0.3">
      <c r="A105" s="23"/>
      <c r="B105" s="15"/>
      <c r="C105" s="11"/>
      <c r="D105" s="7" t="s">
        <v>23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 t="s">
        <v>31</v>
      </c>
      <c r="E106" s="42" t="s">
        <v>47</v>
      </c>
      <c r="F106" s="43">
        <v>20</v>
      </c>
      <c r="G106" s="43">
        <v>1.32</v>
      </c>
      <c r="H106" s="43">
        <v>0.24</v>
      </c>
      <c r="I106" s="43">
        <v>6.68</v>
      </c>
      <c r="J106" s="43">
        <v>34.799999999999997</v>
      </c>
      <c r="K106" s="44" t="s">
        <v>48</v>
      </c>
      <c r="L106" s="43">
        <v>2.06</v>
      </c>
    </row>
    <row r="107" spans="1:12" ht="14.4" x14ac:dyDescent="0.3">
      <c r="A107" s="23"/>
      <c r="B107" s="15"/>
      <c r="C107" s="11"/>
      <c r="D107" s="7" t="s">
        <v>25</v>
      </c>
      <c r="E107" s="42" t="s">
        <v>97</v>
      </c>
      <c r="F107" s="43" t="s">
        <v>40</v>
      </c>
      <c r="G107" s="43">
        <v>0.66</v>
      </c>
      <c r="H107" s="43">
        <v>0.12</v>
      </c>
      <c r="I107" s="43">
        <v>2.2799999999999998</v>
      </c>
      <c r="J107" s="43">
        <v>14.4</v>
      </c>
      <c r="K107" s="44">
        <v>106</v>
      </c>
      <c r="L107" s="43">
        <v>32</v>
      </c>
    </row>
    <row r="108" spans="1:12" ht="14.4" x14ac:dyDescent="0.3">
      <c r="A108" s="24"/>
      <c r="B108" s="17"/>
      <c r="C108" s="8"/>
      <c r="D108" s="18" t="s">
        <v>32</v>
      </c>
      <c r="E108" s="9"/>
      <c r="F108" s="19">
        <f>F107+F106+F105+F104+F103+F102+F101</f>
        <v>570</v>
      </c>
      <c r="G108" s="19">
        <f t="shared" ref="G108:J108" si="33">G107+G106+G105+G104+G103+G102+G101</f>
        <v>19.919999999999998</v>
      </c>
      <c r="H108" s="19">
        <f t="shared" si="33"/>
        <v>18.78</v>
      </c>
      <c r="I108" s="19">
        <f t="shared" si="33"/>
        <v>84.14</v>
      </c>
      <c r="J108" s="19">
        <f t="shared" si="33"/>
        <v>613.25</v>
      </c>
      <c r="K108" s="25"/>
      <c r="L108" s="19">
        <f>L107+L106+L105+L104+L103+L102+L101</f>
        <v>182.51999999999998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24</v>
      </c>
      <c r="D109" s="7" t="s">
        <v>25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26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4" x14ac:dyDescent="0.3">
      <c r="A111" s="23"/>
      <c r="B111" s="15"/>
      <c r="C111" s="11"/>
      <c r="D111" s="7" t="s">
        <v>27</v>
      </c>
      <c r="E111" s="42"/>
      <c r="F111" s="43"/>
      <c r="G111" s="43"/>
      <c r="H111" s="43"/>
      <c r="I111" s="43"/>
      <c r="J111" s="43"/>
      <c r="K111" s="44"/>
      <c r="L111" s="43"/>
    </row>
    <row r="112" spans="1:12" ht="14.4" x14ac:dyDescent="0.3">
      <c r="A112" s="23"/>
      <c r="B112" s="15"/>
      <c r="C112" s="11"/>
      <c r="D112" s="7" t="s">
        <v>28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3"/>
      <c r="B113" s="15"/>
      <c r="C113" s="11"/>
      <c r="D113" s="7" t="s">
        <v>29</v>
      </c>
      <c r="E113" s="42"/>
      <c r="F113" s="43"/>
      <c r="G113" s="43"/>
      <c r="H113" s="43"/>
      <c r="I113" s="43"/>
      <c r="J113" s="43"/>
      <c r="K113" s="44"/>
      <c r="L113" s="43"/>
    </row>
    <row r="114" spans="1:12" ht="14.4" x14ac:dyDescent="0.3">
      <c r="A114" s="23"/>
      <c r="B114" s="15"/>
      <c r="C114" s="11"/>
      <c r="D114" s="7" t="s">
        <v>30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3"/>
      <c r="B115" s="15"/>
      <c r="C115" s="11"/>
      <c r="D115" s="7" t="s">
        <v>31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32</v>
      </c>
      <c r="E118" s="9"/>
      <c r="F118" s="19">
        <f>F117+F116+F115+F114+F113+F112+F111+F109+F110</f>
        <v>0</v>
      </c>
      <c r="G118" s="19">
        <f t="shared" ref="G118:L118" si="34">G117+G116+G115+G114+G113+G112+G111+G109+G110</f>
        <v>0</v>
      </c>
      <c r="H118" s="19">
        <f t="shared" si="34"/>
        <v>0</v>
      </c>
      <c r="I118" s="19">
        <f t="shared" si="34"/>
        <v>0</v>
      </c>
      <c r="J118" s="19">
        <f t="shared" si="34"/>
        <v>0</v>
      </c>
      <c r="K118" s="25"/>
      <c r="L118" s="19">
        <f t="shared" si="34"/>
        <v>0</v>
      </c>
    </row>
    <row r="119" spans="1:12" ht="15" thickBot="1" x14ac:dyDescent="0.3">
      <c r="A119" s="29">
        <f>A101</f>
        <v>2</v>
      </c>
      <c r="B119" s="30">
        <f>B101</f>
        <v>1</v>
      </c>
      <c r="C119" s="55" t="s">
        <v>4</v>
      </c>
      <c r="D119" s="56"/>
      <c r="E119" s="31"/>
      <c r="F119" s="32">
        <f>F108+F118</f>
        <v>570</v>
      </c>
      <c r="G119" s="32">
        <f t="shared" ref="G119" si="35">G108+G118</f>
        <v>19.919999999999998</v>
      </c>
      <c r="H119" s="32">
        <f t="shared" ref="H119" si="36">H108+H118</f>
        <v>18.78</v>
      </c>
      <c r="I119" s="32">
        <f t="shared" ref="I119" si="37">I108+I118</f>
        <v>84.14</v>
      </c>
      <c r="J119" s="32">
        <f t="shared" ref="J119:L119" si="38">J108+J118</f>
        <v>613.25</v>
      </c>
      <c r="K119" s="32"/>
      <c r="L119" s="32">
        <f t="shared" si="38"/>
        <v>182.51999999999998</v>
      </c>
    </row>
    <row r="120" spans="1:12" ht="20.25" customHeight="1" x14ac:dyDescent="0.3">
      <c r="A120" s="14">
        <v>2</v>
      </c>
      <c r="B120" s="15">
        <v>2</v>
      </c>
      <c r="C120" s="22" t="s">
        <v>20</v>
      </c>
      <c r="D120" s="5" t="s">
        <v>21</v>
      </c>
      <c r="E120" s="39" t="s">
        <v>90</v>
      </c>
      <c r="F120" s="40" t="s">
        <v>50</v>
      </c>
      <c r="G120" s="40">
        <v>12.04</v>
      </c>
      <c r="H120" s="40">
        <v>10.75</v>
      </c>
      <c r="I120" s="40">
        <v>15.97</v>
      </c>
      <c r="J120" s="40">
        <v>257.39999999999998</v>
      </c>
      <c r="K120" s="41" t="s">
        <v>60</v>
      </c>
      <c r="L120" s="40">
        <v>118.18</v>
      </c>
    </row>
    <row r="121" spans="1:12" ht="14.4" x14ac:dyDescent="0.3">
      <c r="A121" s="14"/>
      <c r="B121" s="15"/>
      <c r="C121" s="11"/>
      <c r="D121" s="6" t="s">
        <v>28</v>
      </c>
      <c r="E121" s="42" t="s">
        <v>88</v>
      </c>
      <c r="F121" s="43">
        <v>150</v>
      </c>
      <c r="G121" s="43">
        <v>3.15</v>
      </c>
      <c r="H121" s="43">
        <v>6.6</v>
      </c>
      <c r="I121" s="43">
        <v>16.350000000000001</v>
      </c>
      <c r="J121" s="43">
        <v>118</v>
      </c>
      <c r="K121" s="44">
        <v>429</v>
      </c>
      <c r="L121" s="43">
        <v>34.72</v>
      </c>
    </row>
    <row r="122" spans="1:12" ht="14.4" x14ac:dyDescent="0.3">
      <c r="A122" s="14"/>
      <c r="B122" s="15"/>
      <c r="C122" s="11"/>
      <c r="D122" s="7" t="s">
        <v>22</v>
      </c>
      <c r="E122" s="42" t="s">
        <v>89</v>
      </c>
      <c r="F122" s="43" t="s">
        <v>42</v>
      </c>
      <c r="G122" s="43">
        <v>0.7</v>
      </c>
      <c r="H122" s="43">
        <v>0.3</v>
      </c>
      <c r="I122" s="43">
        <v>22.8</v>
      </c>
      <c r="J122" s="43">
        <v>97</v>
      </c>
      <c r="K122" s="44">
        <v>519</v>
      </c>
      <c r="L122" s="43">
        <v>11.61</v>
      </c>
    </row>
    <row r="123" spans="1:12" ht="14.4" x14ac:dyDescent="0.3">
      <c r="A123" s="14"/>
      <c r="B123" s="15"/>
      <c r="C123" s="11"/>
      <c r="D123" s="7" t="s">
        <v>30</v>
      </c>
      <c r="E123" s="42" t="s">
        <v>44</v>
      </c>
      <c r="F123" s="43">
        <v>20</v>
      </c>
      <c r="G123" s="43">
        <v>1.52</v>
      </c>
      <c r="H123" s="43">
        <v>0.16</v>
      </c>
      <c r="I123" s="43">
        <v>9.84</v>
      </c>
      <c r="J123" s="43">
        <v>47</v>
      </c>
      <c r="K123" s="44" t="s">
        <v>46</v>
      </c>
      <c r="L123" s="43">
        <v>4.58</v>
      </c>
    </row>
    <row r="124" spans="1:12" ht="14.4" x14ac:dyDescent="0.3">
      <c r="A124" s="14"/>
      <c r="B124" s="15"/>
      <c r="C124" s="11"/>
      <c r="D124" s="7" t="s">
        <v>23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4"/>
      <c r="B125" s="15"/>
      <c r="C125" s="11"/>
      <c r="D125" s="6" t="s">
        <v>25</v>
      </c>
      <c r="E125" s="42" t="s">
        <v>84</v>
      </c>
      <c r="F125" s="43" t="s">
        <v>40</v>
      </c>
      <c r="G125" s="43">
        <v>0.48</v>
      </c>
      <c r="H125" s="43">
        <v>0.06</v>
      </c>
      <c r="I125" s="43">
        <v>1.02</v>
      </c>
      <c r="J125" s="43">
        <v>7.8</v>
      </c>
      <c r="K125" s="44">
        <v>107</v>
      </c>
      <c r="L125" s="43">
        <v>18.2</v>
      </c>
    </row>
    <row r="126" spans="1:12" ht="14.4" x14ac:dyDescent="0.3">
      <c r="A126" s="14"/>
      <c r="B126" s="15"/>
      <c r="C126" s="11"/>
      <c r="D126" s="6" t="s">
        <v>31</v>
      </c>
      <c r="E126" s="42" t="s">
        <v>47</v>
      </c>
      <c r="F126" s="43">
        <v>20</v>
      </c>
      <c r="G126" s="43">
        <v>1.32</v>
      </c>
      <c r="H126" s="43">
        <v>0.24</v>
      </c>
      <c r="I126" s="43">
        <v>6.68</v>
      </c>
      <c r="J126" s="43">
        <v>34.799999999999997</v>
      </c>
      <c r="K126" s="44" t="s">
        <v>48</v>
      </c>
      <c r="L126" s="43">
        <v>2.06</v>
      </c>
    </row>
    <row r="127" spans="1:12" ht="14.4" x14ac:dyDescent="0.3">
      <c r="A127" s="16"/>
      <c r="B127" s="17"/>
      <c r="C127" s="8"/>
      <c r="D127" s="18" t="s">
        <v>32</v>
      </c>
      <c r="E127" s="9"/>
      <c r="F127" s="19">
        <f>F126+F125+F124+F123+F122+F121+F120</f>
        <v>540</v>
      </c>
      <c r="G127" s="19">
        <f t="shared" ref="G127:J127" si="39">SUM(G120:G126)</f>
        <v>19.21</v>
      </c>
      <c r="H127" s="19">
        <f t="shared" si="39"/>
        <v>18.11</v>
      </c>
      <c r="I127" s="19">
        <f t="shared" si="39"/>
        <v>72.66</v>
      </c>
      <c r="J127" s="19">
        <f t="shared" si="39"/>
        <v>561.99999999999989</v>
      </c>
      <c r="K127" s="25"/>
      <c r="L127" s="19">
        <f>L126+L125+L124+L123+L122+L121+L120</f>
        <v>189.35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24</v>
      </c>
      <c r="D128" s="7" t="s">
        <v>25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 t="s">
        <v>26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4" x14ac:dyDescent="0.3">
      <c r="A130" s="14"/>
      <c r="B130" s="15"/>
      <c r="C130" s="11"/>
      <c r="D130" s="7" t="s">
        <v>27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4" x14ac:dyDescent="0.3">
      <c r="A131" s="14"/>
      <c r="B131" s="15"/>
      <c r="C131" s="11"/>
      <c r="D131" s="7" t="s">
        <v>28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 x14ac:dyDescent="0.3">
      <c r="A132" s="14"/>
      <c r="B132" s="15"/>
      <c r="C132" s="11"/>
      <c r="D132" s="7" t="s">
        <v>29</v>
      </c>
      <c r="E132" s="42"/>
      <c r="F132" s="43"/>
      <c r="G132" s="43"/>
      <c r="H132" s="43"/>
      <c r="I132" s="43"/>
      <c r="J132" s="43"/>
      <c r="K132" s="44"/>
      <c r="L132" s="43"/>
    </row>
    <row r="133" spans="1:12" ht="14.4" x14ac:dyDescent="0.3">
      <c r="A133" s="14"/>
      <c r="B133" s="15"/>
      <c r="C133" s="11"/>
      <c r="D133" s="7" t="s">
        <v>30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14"/>
      <c r="B134" s="15"/>
      <c r="C134" s="11"/>
      <c r="D134" s="7" t="s">
        <v>31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32</v>
      </c>
      <c r="E137" s="9"/>
      <c r="F137" s="19">
        <f>F136+F135+F134+F133+F132+F131+F130+F129+F128</f>
        <v>0</v>
      </c>
      <c r="G137" s="19">
        <f t="shared" ref="G137:J137" si="40">SUM(G128:G136)</f>
        <v>0</v>
      </c>
      <c r="H137" s="19">
        <f t="shared" si="40"/>
        <v>0</v>
      </c>
      <c r="I137" s="19">
        <f t="shared" si="40"/>
        <v>0</v>
      </c>
      <c r="J137" s="19">
        <f t="shared" si="40"/>
        <v>0</v>
      </c>
      <c r="K137" s="25"/>
      <c r="L137" s="19">
        <f>L136+L135+L134+L133+L132+L131+L130+L129+L128</f>
        <v>0</v>
      </c>
    </row>
    <row r="138" spans="1:12" ht="15" thickBot="1" x14ac:dyDescent="0.3">
      <c r="A138" s="33">
        <f>A120</f>
        <v>2</v>
      </c>
      <c r="B138" s="33">
        <f>B120</f>
        <v>2</v>
      </c>
      <c r="C138" s="55" t="s">
        <v>4</v>
      </c>
      <c r="D138" s="56"/>
      <c r="E138" s="31"/>
      <c r="F138" s="32">
        <f>F127+F137</f>
        <v>540</v>
      </c>
      <c r="G138" s="32">
        <f t="shared" ref="G138" si="41">G127+G137</f>
        <v>19.21</v>
      </c>
      <c r="H138" s="32">
        <f t="shared" ref="H138" si="42">H127+H137</f>
        <v>18.11</v>
      </c>
      <c r="I138" s="32">
        <f t="shared" ref="I138" si="43">I127+I137</f>
        <v>72.66</v>
      </c>
      <c r="J138" s="32">
        <f t="shared" ref="J138:L138" si="44">J127+J137</f>
        <v>561.99999999999989</v>
      </c>
      <c r="K138" s="32"/>
      <c r="L138" s="32">
        <f t="shared" si="44"/>
        <v>189.35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39" t="s">
        <v>65</v>
      </c>
      <c r="F139" s="40">
        <v>90</v>
      </c>
      <c r="G139" s="40">
        <v>11.22</v>
      </c>
      <c r="H139" s="40">
        <v>14.66</v>
      </c>
      <c r="I139" s="40">
        <v>0.52</v>
      </c>
      <c r="J139" s="40">
        <v>118.58</v>
      </c>
      <c r="K139" s="41" t="s">
        <v>66</v>
      </c>
      <c r="L139" s="40">
        <v>90.32</v>
      </c>
    </row>
    <row r="140" spans="1:12" ht="14.4" x14ac:dyDescent="0.3">
      <c r="A140" s="23"/>
      <c r="B140" s="15"/>
      <c r="C140" s="11"/>
      <c r="D140" s="6" t="s">
        <v>28</v>
      </c>
      <c r="E140" s="42" t="s">
        <v>38</v>
      </c>
      <c r="F140" s="43">
        <v>150</v>
      </c>
      <c r="G140" s="43">
        <v>2.65</v>
      </c>
      <c r="H140" s="43">
        <v>0.67</v>
      </c>
      <c r="I140" s="43">
        <v>19.04</v>
      </c>
      <c r="J140" s="43">
        <v>144.9</v>
      </c>
      <c r="K140" s="44" t="s">
        <v>39</v>
      </c>
      <c r="L140" s="43">
        <v>20</v>
      </c>
    </row>
    <row r="141" spans="1:12" ht="14.4" x14ac:dyDescent="0.3">
      <c r="A141" s="23"/>
      <c r="B141" s="15"/>
      <c r="C141" s="11"/>
      <c r="D141" s="7" t="s">
        <v>22</v>
      </c>
      <c r="E141" s="42" t="s">
        <v>79</v>
      </c>
      <c r="F141" s="43" t="s">
        <v>42</v>
      </c>
      <c r="G141" s="43">
        <v>0</v>
      </c>
      <c r="H141" s="43">
        <v>0</v>
      </c>
      <c r="I141" s="43">
        <v>18.399999999999999</v>
      </c>
      <c r="J141" s="43">
        <v>74</v>
      </c>
      <c r="K141" s="44">
        <v>617</v>
      </c>
      <c r="L141" s="43">
        <v>19.84</v>
      </c>
    </row>
    <row r="142" spans="1:12" ht="15.75" customHeight="1" x14ac:dyDescent="0.3">
      <c r="A142" s="23"/>
      <c r="B142" s="15"/>
      <c r="C142" s="11"/>
      <c r="D142" s="7" t="s">
        <v>30</v>
      </c>
      <c r="E142" s="42" t="s">
        <v>44</v>
      </c>
      <c r="F142" s="43" t="s">
        <v>45</v>
      </c>
      <c r="G142" s="43">
        <v>1.52</v>
      </c>
      <c r="H142" s="43">
        <v>0.16</v>
      </c>
      <c r="I142" s="43">
        <v>9.84</v>
      </c>
      <c r="J142" s="43">
        <v>47</v>
      </c>
      <c r="K142" s="44" t="s">
        <v>46</v>
      </c>
      <c r="L142" s="43">
        <v>2.29</v>
      </c>
    </row>
    <row r="143" spans="1:12" ht="14.4" x14ac:dyDescent="0.3">
      <c r="A143" s="23"/>
      <c r="B143" s="15"/>
      <c r="C143" s="11"/>
      <c r="D143" s="7" t="s">
        <v>23</v>
      </c>
      <c r="E143" s="42"/>
      <c r="F143" s="43"/>
      <c r="G143" s="43"/>
      <c r="H143" s="43"/>
      <c r="I143" s="43"/>
      <c r="J143" s="43"/>
      <c r="K143" s="44"/>
      <c r="L143" s="43"/>
    </row>
    <row r="144" spans="1:12" ht="26.4" x14ac:dyDescent="0.3">
      <c r="A144" s="23"/>
      <c r="B144" s="15"/>
      <c r="C144" s="11"/>
      <c r="D144" s="6" t="s">
        <v>25</v>
      </c>
      <c r="E144" s="42" t="s">
        <v>80</v>
      </c>
      <c r="F144" s="43" t="s">
        <v>40</v>
      </c>
      <c r="G144" s="43">
        <v>1.34</v>
      </c>
      <c r="H144" s="43">
        <v>3.37</v>
      </c>
      <c r="I144" s="43">
        <v>37.01</v>
      </c>
      <c r="J144" s="43">
        <v>99.74</v>
      </c>
      <c r="K144" s="44">
        <v>175</v>
      </c>
      <c r="L144" s="43">
        <v>39.549999999999997</v>
      </c>
    </row>
    <row r="145" spans="1:12" ht="14.4" x14ac:dyDescent="0.3">
      <c r="A145" s="23"/>
      <c r="B145" s="15"/>
      <c r="C145" s="11"/>
      <c r="D145" s="6" t="s">
        <v>31</v>
      </c>
      <c r="E145" s="42" t="s">
        <v>47</v>
      </c>
      <c r="F145" s="43">
        <v>20</v>
      </c>
      <c r="G145" s="43">
        <v>1.98</v>
      </c>
      <c r="H145" s="43">
        <v>0.36</v>
      </c>
      <c r="I145" s="43">
        <v>10.02</v>
      </c>
      <c r="J145" s="43">
        <v>52.2</v>
      </c>
      <c r="K145" s="44" t="s">
        <v>48</v>
      </c>
      <c r="L145" s="43">
        <v>2.06</v>
      </c>
    </row>
    <row r="146" spans="1:12" ht="14.4" x14ac:dyDescent="0.3">
      <c r="A146" s="24"/>
      <c r="B146" s="17"/>
      <c r="C146" s="8"/>
      <c r="D146" s="18" t="s">
        <v>32</v>
      </c>
      <c r="E146" s="9"/>
      <c r="F146" s="19">
        <f>F145+F144+F143+F142+F141+F140+F139</f>
        <v>540</v>
      </c>
      <c r="G146" s="19">
        <f t="shared" ref="G146:J146" si="45">SUM(G139:G145)</f>
        <v>18.71</v>
      </c>
      <c r="H146" s="19">
        <f t="shared" si="45"/>
        <v>19.22</v>
      </c>
      <c r="I146" s="19">
        <f t="shared" si="45"/>
        <v>94.83</v>
      </c>
      <c r="J146" s="19">
        <f t="shared" si="45"/>
        <v>536.42000000000007</v>
      </c>
      <c r="K146" s="25"/>
      <c r="L146" s="19">
        <f>L145+L144+L143+L142+L141+L140+L139</f>
        <v>174.06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24</v>
      </c>
      <c r="D147" s="7" t="s">
        <v>25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7" t="s">
        <v>26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4" x14ac:dyDescent="0.3">
      <c r="A149" s="23"/>
      <c r="B149" s="15"/>
      <c r="C149" s="11"/>
      <c r="D149" s="7" t="s">
        <v>27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4" x14ac:dyDescent="0.3">
      <c r="A150" s="23"/>
      <c r="B150" s="15"/>
      <c r="C150" s="11"/>
      <c r="D150" s="7" t="s">
        <v>28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 x14ac:dyDescent="0.3">
      <c r="A151" s="23"/>
      <c r="B151" s="15"/>
      <c r="C151" s="11"/>
      <c r="D151" s="7" t="s">
        <v>29</v>
      </c>
      <c r="E151" s="42"/>
      <c r="F151" s="43"/>
      <c r="G151" s="43"/>
      <c r="H151" s="43"/>
      <c r="I151" s="43"/>
      <c r="J151" s="43"/>
      <c r="K151" s="44"/>
      <c r="L151" s="43"/>
    </row>
    <row r="152" spans="1:12" ht="14.4" x14ac:dyDescent="0.3">
      <c r="A152" s="23"/>
      <c r="B152" s="15"/>
      <c r="C152" s="11"/>
      <c r="D152" s="7" t="s">
        <v>30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3"/>
      <c r="B153" s="15"/>
      <c r="C153" s="11"/>
      <c r="D153" s="7" t="s">
        <v>31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32</v>
      </c>
      <c r="E156" s="9"/>
      <c r="F156" s="19">
        <f>F155+F154+F153+F152+F151+F150+F149+F148+F147</f>
        <v>0</v>
      </c>
      <c r="G156" s="19">
        <f t="shared" ref="G156:J156" si="46">SUM(G147:G155)</f>
        <v>0</v>
      </c>
      <c r="H156" s="19">
        <f t="shared" si="46"/>
        <v>0</v>
      </c>
      <c r="I156" s="19">
        <f t="shared" si="46"/>
        <v>0</v>
      </c>
      <c r="J156" s="19">
        <f t="shared" si="46"/>
        <v>0</v>
      </c>
      <c r="K156" s="25"/>
      <c r="L156" s="19">
        <f>L155+L154+L153+L152+L151+L150+L149+L148+L147</f>
        <v>0</v>
      </c>
    </row>
    <row r="157" spans="1:12" ht="15" thickBot="1" x14ac:dyDescent="0.3">
      <c r="A157" s="29">
        <f>A139</f>
        <v>2</v>
      </c>
      <c r="B157" s="30">
        <f>B139</f>
        <v>3</v>
      </c>
      <c r="C157" s="55" t="s">
        <v>4</v>
      </c>
      <c r="D157" s="56"/>
      <c r="E157" s="31"/>
      <c r="F157" s="32">
        <f>F146+F156</f>
        <v>540</v>
      </c>
      <c r="G157" s="32">
        <f t="shared" ref="G157" si="47">G146+G156</f>
        <v>18.71</v>
      </c>
      <c r="H157" s="32">
        <f t="shared" ref="H157" si="48">H146+H156</f>
        <v>19.22</v>
      </c>
      <c r="I157" s="32">
        <f t="shared" ref="I157" si="49">I146+I156</f>
        <v>94.83</v>
      </c>
      <c r="J157" s="32">
        <f t="shared" ref="J157:L157" si="50">J146+J156</f>
        <v>536.42000000000007</v>
      </c>
      <c r="K157" s="32"/>
      <c r="L157" s="32">
        <f t="shared" si="50"/>
        <v>174.06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39" t="s">
        <v>67</v>
      </c>
      <c r="F158" s="40">
        <v>150</v>
      </c>
      <c r="G158" s="40">
        <v>20.9</v>
      </c>
      <c r="H158" s="40">
        <v>16.3</v>
      </c>
      <c r="I158" s="40">
        <v>33</v>
      </c>
      <c r="J158" s="40">
        <v>362</v>
      </c>
      <c r="K158" s="41" t="s">
        <v>68</v>
      </c>
      <c r="L158" s="40">
        <v>84</v>
      </c>
    </row>
    <row r="159" spans="1:12" ht="14.4" x14ac:dyDescent="0.3">
      <c r="A159" s="23"/>
      <c r="B159" s="15"/>
      <c r="C159" s="11"/>
      <c r="D159" s="6" t="s">
        <v>71</v>
      </c>
      <c r="E159" s="42" t="s">
        <v>69</v>
      </c>
      <c r="F159" s="43">
        <v>15</v>
      </c>
      <c r="G159" s="43">
        <v>1.08</v>
      </c>
      <c r="H159" s="43">
        <v>1.27</v>
      </c>
      <c r="I159" s="43">
        <v>8.32</v>
      </c>
      <c r="J159" s="43">
        <v>49.2</v>
      </c>
      <c r="K159" s="44" t="s">
        <v>70</v>
      </c>
      <c r="L159" s="43">
        <v>17</v>
      </c>
    </row>
    <row r="160" spans="1:12" ht="14.4" x14ac:dyDescent="0.3">
      <c r="A160" s="23"/>
      <c r="B160" s="15"/>
      <c r="C160" s="11"/>
      <c r="D160" s="7" t="s">
        <v>22</v>
      </c>
      <c r="E160" s="42" t="s">
        <v>82</v>
      </c>
      <c r="F160" s="43" t="s">
        <v>42</v>
      </c>
      <c r="G160" s="43">
        <v>3.6</v>
      </c>
      <c r="H160" s="43">
        <v>3.3</v>
      </c>
      <c r="I160" s="43">
        <v>25</v>
      </c>
      <c r="J160" s="43">
        <v>144</v>
      </c>
      <c r="K160" s="44">
        <v>496</v>
      </c>
      <c r="L160" s="43">
        <v>18.46</v>
      </c>
    </row>
    <row r="161" spans="1:12" ht="14.4" x14ac:dyDescent="0.3">
      <c r="A161" s="23"/>
      <c r="B161" s="15"/>
      <c r="C161" s="11"/>
      <c r="D161" s="7" t="s">
        <v>30</v>
      </c>
      <c r="E161" s="42" t="s">
        <v>44</v>
      </c>
      <c r="F161" s="43">
        <v>20</v>
      </c>
      <c r="G161" s="43">
        <v>1.52</v>
      </c>
      <c r="H161" s="43">
        <v>0.16</v>
      </c>
      <c r="I161" s="43">
        <v>9.84</v>
      </c>
      <c r="J161" s="43">
        <v>47</v>
      </c>
      <c r="K161" s="44">
        <v>108</v>
      </c>
      <c r="L161" s="43">
        <v>2.29</v>
      </c>
    </row>
    <row r="162" spans="1:12" ht="14.4" x14ac:dyDescent="0.3">
      <c r="A162" s="23"/>
      <c r="B162" s="15"/>
      <c r="C162" s="11"/>
      <c r="D162" s="7" t="s">
        <v>23</v>
      </c>
      <c r="E162" s="42" t="s">
        <v>81</v>
      </c>
      <c r="F162" s="43">
        <v>100</v>
      </c>
      <c r="G162" s="43">
        <v>0.6</v>
      </c>
      <c r="H162" s="43">
        <v>0.6</v>
      </c>
      <c r="I162" s="43">
        <v>14.7</v>
      </c>
      <c r="J162" s="43">
        <v>70.5</v>
      </c>
      <c r="K162" s="44">
        <v>3</v>
      </c>
      <c r="L162" s="43">
        <v>25.74</v>
      </c>
    </row>
    <row r="163" spans="1:12" ht="14.4" x14ac:dyDescent="0.3">
      <c r="A163" s="23"/>
      <c r="B163" s="15"/>
      <c r="C163" s="11"/>
      <c r="D163" s="6" t="s">
        <v>31</v>
      </c>
      <c r="E163" s="42" t="s">
        <v>47</v>
      </c>
      <c r="F163" s="43">
        <v>20</v>
      </c>
      <c r="G163" s="43">
        <v>1.98</v>
      </c>
      <c r="H163" s="43">
        <v>0.36</v>
      </c>
      <c r="I163" s="43">
        <v>10.02</v>
      </c>
      <c r="J163" s="43">
        <v>52.2</v>
      </c>
      <c r="K163" s="44" t="s">
        <v>48</v>
      </c>
      <c r="L163" s="43">
        <v>2.06</v>
      </c>
    </row>
    <row r="164" spans="1:12" ht="14.4" x14ac:dyDescent="0.3">
      <c r="A164" s="23"/>
      <c r="B164" s="15"/>
      <c r="C164" s="11"/>
      <c r="D164" s="6" t="s">
        <v>72</v>
      </c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32</v>
      </c>
      <c r="E165" s="9"/>
      <c r="F165" s="19">
        <f>F164+F163+F162+F161+F160+F159+F158</f>
        <v>505</v>
      </c>
      <c r="G165" s="19">
        <f t="shared" ref="G165:J165" si="51">SUM(G158:G164)</f>
        <v>29.68</v>
      </c>
      <c r="H165" s="19">
        <f t="shared" si="51"/>
        <v>21.990000000000002</v>
      </c>
      <c r="I165" s="19">
        <f t="shared" si="51"/>
        <v>100.88</v>
      </c>
      <c r="J165" s="19">
        <f t="shared" si="51"/>
        <v>724.90000000000009</v>
      </c>
      <c r="K165" s="25"/>
      <c r="L165" s="19">
        <f t="shared" ref="L165" si="52">SUM(L158:L164)</f>
        <v>149.55000000000001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24</v>
      </c>
      <c r="D166" s="7" t="s">
        <v>25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26</v>
      </c>
      <c r="E167" s="42"/>
      <c r="F167" s="43"/>
      <c r="G167" s="43"/>
      <c r="H167" s="43"/>
      <c r="I167" s="43"/>
      <c r="J167" s="43"/>
      <c r="K167" s="44"/>
      <c r="L167" s="43"/>
    </row>
    <row r="168" spans="1:12" ht="14.4" x14ac:dyDescent="0.3">
      <c r="A168" s="23"/>
      <c r="B168" s="15"/>
      <c r="C168" s="11"/>
      <c r="D168" s="7" t="s">
        <v>27</v>
      </c>
      <c r="E168" s="42"/>
      <c r="F168" s="43"/>
      <c r="G168" s="43"/>
      <c r="H168" s="43"/>
      <c r="I168" s="43"/>
      <c r="J168" s="43"/>
      <c r="K168" s="44"/>
      <c r="L168" s="43"/>
    </row>
    <row r="169" spans="1:12" ht="14.4" x14ac:dyDescent="0.3">
      <c r="A169" s="23"/>
      <c r="B169" s="15"/>
      <c r="C169" s="11"/>
      <c r="D169" s="7" t="s">
        <v>28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3"/>
      <c r="B170" s="15"/>
      <c r="C170" s="11"/>
      <c r="D170" s="7" t="s">
        <v>29</v>
      </c>
      <c r="E170" s="42"/>
      <c r="F170" s="43"/>
      <c r="G170" s="43"/>
      <c r="H170" s="43"/>
      <c r="I170" s="43"/>
      <c r="J170" s="43"/>
      <c r="K170" s="44"/>
      <c r="L170" s="43"/>
    </row>
    <row r="171" spans="1:12" ht="14.4" x14ac:dyDescent="0.3">
      <c r="A171" s="23"/>
      <c r="B171" s="15"/>
      <c r="C171" s="11"/>
      <c r="D171" s="7" t="s">
        <v>30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3"/>
      <c r="B172" s="15"/>
      <c r="C172" s="11"/>
      <c r="D172" s="7" t="s">
        <v>31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32</v>
      </c>
      <c r="E175" s="9"/>
      <c r="F175" s="19">
        <f>F174+F173+F172+F171+F170+F169+F168+F167+F166</f>
        <v>0</v>
      </c>
      <c r="G175" s="19">
        <f t="shared" ref="G175:J175" si="53">SUM(G166:G174)</f>
        <v>0</v>
      </c>
      <c r="H175" s="19">
        <f t="shared" si="53"/>
        <v>0</v>
      </c>
      <c r="I175" s="19">
        <f t="shared" si="53"/>
        <v>0</v>
      </c>
      <c r="J175" s="19">
        <f t="shared" si="53"/>
        <v>0</v>
      </c>
      <c r="K175" s="25"/>
      <c r="L175" s="19">
        <f>L174+L173+L172+L171+L170+L169+L168+L167+L166</f>
        <v>0</v>
      </c>
    </row>
    <row r="176" spans="1:12" ht="15" thickBot="1" x14ac:dyDescent="0.3">
      <c r="A176" s="29">
        <f>A158</f>
        <v>2</v>
      </c>
      <c r="B176" s="30">
        <f>B158</f>
        <v>4</v>
      </c>
      <c r="C176" s="55" t="s">
        <v>4</v>
      </c>
      <c r="D176" s="56"/>
      <c r="E176" s="31"/>
      <c r="F176" s="32">
        <f>F165+F175</f>
        <v>505</v>
      </c>
      <c r="G176" s="32">
        <f t="shared" ref="G176" si="54">G165+G175</f>
        <v>29.68</v>
      </c>
      <c r="H176" s="32">
        <f t="shared" ref="H176" si="55">H165+H175</f>
        <v>21.990000000000002</v>
      </c>
      <c r="I176" s="32">
        <f t="shared" ref="I176" si="56">I165+I175</f>
        <v>100.88</v>
      </c>
      <c r="J176" s="32">
        <f t="shared" ref="J176:L176" si="57">J165+J175</f>
        <v>724.90000000000009</v>
      </c>
      <c r="K176" s="32"/>
      <c r="L176" s="32">
        <f t="shared" si="57"/>
        <v>149.55000000000001</v>
      </c>
    </row>
    <row r="177" spans="1:12" ht="31.5" customHeight="1" x14ac:dyDescent="0.3">
      <c r="A177" s="20">
        <v>2</v>
      </c>
      <c r="B177" s="21">
        <v>5</v>
      </c>
      <c r="C177" s="22" t="s">
        <v>20</v>
      </c>
      <c r="D177" s="5" t="s">
        <v>21</v>
      </c>
      <c r="E177" s="39" t="s">
        <v>90</v>
      </c>
      <c r="F177" s="40" t="s">
        <v>50</v>
      </c>
      <c r="G177" s="40">
        <v>12.04</v>
      </c>
      <c r="H177" s="40">
        <v>10.75</v>
      </c>
      <c r="I177" s="40">
        <v>15.97</v>
      </c>
      <c r="J177" s="40">
        <v>257.39999999999998</v>
      </c>
      <c r="K177" s="41" t="s">
        <v>60</v>
      </c>
      <c r="L177" s="40">
        <v>118.18</v>
      </c>
    </row>
    <row r="178" spans="1:12" ht="14.4" x14ac:dyDescent="0.3">
      <c r="A178" s="23"/>
      <c r="B178" s="15"/>
      <c r="C178" s="11"/>
      <c r="D178" s="6" t="s">
        <v>28</v>
      </c>
      <c r="E178" s="42" t="s">
        <v>83</v>
      </c>
      <c r="F178" s="43" t="s">
        <v>53</v>
      </c>
      <c r="G178" s="43">
        <v>3.71</v>
      </c>
      <c r="H178" s="43">
        <v>3.67</v>
      </c>
      <c r="I178" s="43">
        <v>31.42</v>
      </c>
      <c r="J178" s="43">
        <v>210.54</v>
      </c>
      <c r="K178" s="44">
        <v>415</v>
      </c>
      <c r="L178" s="43">
        <v>22</v>
      </c>
    </row>
    <row r="179" spans="1:12" ht="14.4" x14ac:dyDescent="0.3">
      <c r="A179" s="23"/>
      <c r="B179" s="15"/>
      <c r="C179" s="11"/>
      <c r="D179" s="7" t="s">
        <v>22</v>
      </c>
      <c r="E179" s="42" t="s">
        <v>63</v>
      </c>
      <c r="F179" s="43" t="s">
        <v>42</v>
      </c>
      <c r="G179" s="43">
        <v>0.1</v>
      </c>
      <c r="H179" s="43">
        <v>0</v>
      </c>
      <c r="I179" s="43">
        <v>15.2</v>
      </c>
      <c r="J179" s="43">
        <v>61</v>
      </c>
      <c r="K179" s="44" t="s">
        <v>64</v>
      </c>
      <c r="L179" s="43">
        <v>7.3</v>
      </c>
    </row>
    <row r="180" spans="1:12" ht="14.4" x14ac:dyDescent="0.3">
      <c r="A180" s="23"/>
      <c r="B180" s="15"/>
      <c r="C180" s="11"/>
      <c r="D180" s="7" t="s">
        <v>30</v>
      </c>
      <c r="E180" s="42" t="s">
        <v>44</v>
      </c>
      <c r="F180" s="43" t="s">
        <v>45</v>
      </c>
      <c r="G180" s="43">
        <v>1.52</v>
      </c>
      <c r="H180" s="43">
        <v>0.16</v>
      </c>
      <c r="I180" s="43">
        <v>9.84</v>
      </c>
      <c r="J180" s="43">
        <v>47</v>
      </c>
      <c r="K180" s="44" t="s">
        <v>46</v>
      </c>
      <c r="L180" s="43">
        <v>2.29</v>
      </c>
    </row>
    <row r="181" spans="1:12" ht="14.4" x14ac:dyDescent="0.3">
      <c r="A181" s="23"/>
      <c r="B181" s="15"/>
      <c r="C181" s="11"/>
      <c r="D181" s="7" t="s">
        <v>23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6" t="s">
        <v>31</v>
      </c>
      <c r="E182" s="42" t="s">
        <v>47</v>
      </c>
      <c r="F182" s="43">
        <v>20</v>
      </c>
      <c r="G182" s="43">
        <v>1.98</v>
      </c>
      <c r="H182" s="43">
        <v>0.36</v>
      </c>
      <c r="I182" s="43">
        <v>10.02</v>
      </c>
      <c r="J182" s="43">
        <v>52.2</v>
      </c>
      <c r="K182" s="44" t="s">
        <v>48</v>
      </c>
      <c r="L182" s="43">
        <v>2.06</v>
      </c>
    </row>
    <row r="183" spans="1:12" ht="14.4" x14ac:dyDescent="0.3">
      <c r="A183" s="23"/>
      <c r="B183" s="15"/>
      <c r="C183" s="11"/>
      <c r="D183" s="6" t="s">
        <v>25</v>
      </c>
      <c r="E183" s="42" t="s">
        <v>77</v>
      </c>
      <c r="F183" s="43" t="s">
        <v>40</v>
      </c>
      <c r="G183" s="43">
        <v>0.9</v>
      </c>
      <c r="H183" s="43">
        <v>2.2999999999999998</v>
      </c>
      <c r="I183" s="43">
        <v>4.04</v>
      </c>
      <c r="J183" s="43">
        <v>53.4</v>
      </c>
      <c r="K183" s="44">
        <v>50</v>
      </c>
      <c r="L183" s="43">
        <v>7.19</v>
      </c>
    </row>
    <row r="184" spans="1:12" ht="15.75" customHeight="1" x14ac:dyDescent="0.3">
      <c r="A184" s="24"/>
      <c r="B184" s="17"/>
      <c r="C184" s="8"/>
      <c r="D184" s="18" t="s">
        <v>32</v>
      </c>
      <c r="E184" s="9"/>
      <c r="F184" s="19">
        <f>F183+F182+F181+F180+F179+F178+F177</f>
        <v>540</v>
      </c>
      <c r="G184" s="19">
        <f t="shared" ref="G184:J184" si="58">SUM(G177:G183)</f>
        <v>20.25</v>
      </c>
      <c r="H184" s="19">
        <f t="shared" si="58"/>
        <v>17.239999999999998</v>
      </c>
      <c r="I184" s="19">
        <f t="shared" si="58"/>
        <v>86.490000000000009</v>
      </c>
      <c r="J184" s="19">
        <f t="shared" si="58"/>
        <v>681.54</v>
      </c>
      <c r="K184" s="25"/>
      <c r="L184" s="19">
        <f t="shared" ref="L184" si="59">SUM(L177:L183)</f>
        <v>159.02000000000001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24</v>
      </c>
      <c r="D185" s="7" t="s">
        <v>25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26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4" x14ac:dyDescent="0.3">
      <c r="A187" s="23"/>
      <c r="B187" s="15"/>
      <c r="C187" s="11"/>
      <c r="D187" s="7" t="s">
        <v>27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4" x14ac:dyDescent="0.3">
      <c r="A188" s="23"/>
      <c r="B188" s="15"/>
      <c r="C188" s="11"/>
      <c r="D188" s="7" t="s">
        <v>28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7" t="s">
        <v>29</v>
      </c>
      <c r="E189" s="42"/>
      <c r="F189" s="43"/>
      <c r="G189" s="43"/>
      <c r="H189" s="43"/>
      <c r="I189" s="43"/>
      <c r="J189" s="43"/>
      <c r="K189" s="44"/>
      <c r="L189" s="43"/>
    </row>
    <row r="190" spans="1:12" ht="14.4" x14ac:dyDescent="0.3">
      <c r="A190" s="23"/>
      <c r="B190" s="15"/>
      <c r="C190" s="11"/>
      <c r="D190" s="7" t="s">
        <v>30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7" t="s">
        <v>31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32</v>
      </c>
      <c r="E194" s="9"/>
      <c r="F194" s="19">
        <f>F193+F192+F191+F190+F188+F189+F187+F186+F185</f>
        <v>0</v>
      </c>
      <c r="G194" s="19">
        <f t="shared" ref="G194:J194" si="60">SUM(G185:G193)</f>
        <v>0</v>
      </c>
      <c r="H194" s="19">
        <f t="shared" si="60"/>
        <v>0</v>
      </c>
      <c r="I194" s="19">
        <f t="shared" si="60"/>
        <v>0</v>
      </c>
      <c r="J194" s="19">
        <f t="shared" si="60"/>
        <v>0</v>
      </c>
      <c r="K194" s="25"/>
      <c r="L194" s="19">
        <f>L193+L192+L191+L190+L188+L189+L187+L186+L185</f>
        <v>0</v>
      </c>
    </row>
    <row r="195" spans="1:12" ht="15" thickBot="1" x14ac:dyDescent="0.3">
      <c r="A195" s="29">
        <f>A177</f>
        <v>2</v>
      </c>
      <c r="B195" s="30">
        <f>B177</f>
        <v>5</v>
      </c>
      <c r="C195" s="55" t="s">
        <v>4</v>
      </c>
      <c r="D195" s="56"/>
      <c r="E195" s="31"/>
      <c r="F195" s="32">
        <f>F184+F194</f>
        <v>540</v>
      </c>
      <c r="G195" s="32">
        <f t="shared" ref="G195" si="61">G184+G194</f>
        <v>20.25</v>
      </c>
      <c r="H195" s="32">
        <f t="shared" ref="H195" si="62">H184+H194</f>
        <v>17.239999999999998</v>
      </c>
      <c r="I195" s="32">
        <f t="shared" ref="I195" si="63">I184+I194</f>
        <v>86.490000000000009</v>
      </c>
      <c r="J195" s="32">
        <f t="shared" ref="J195:L195" si="64">J184+J194</f>
        <v>681.54</v>
      </c>
      <c r="K195" s="32"/>
      <c r="L195" s="32">
        <f t="shared" si="64"/>
        <v>159.02000000000001</v>
      </c>
    </row>
    <row r="196" spans="1:12" ht="13.8" thickBot="1" x14ac:dyDescent="0.3">
      <c r="A196" s="27"/>
      <c r="B196" s="28"/>
      <c r="C196" s="57" t="s">
        <v>5</v>
      </c>
      <c r="D196" s="57"/>
      <c r="E196" s="57"/>
      <c r="F196" s="34">
        <f>(F24+F43+F62+F81+F100+F119+F138+F157+F176+F195)/(IF(F24=0,0,1)+IF(F43=0,0,1)+IF(F62=0,0,1)+IF(F81=0,0,1)+IF(F100=0,0,1)+IF(F119=0,0,1)+IF(F138=0,0,1)+IF(F157=0,0,1)+IF(F176=0,0,1)+IF(F195=0,0,1))</f>
        <v>548.5</v>
      </c>
      <c r="G196" s="34">
        <f>(G24+G43+G62+G81+G100+G119+G138+G157+G176+G195)/(IF(G24=0,0,1)+IF(G43=0,0,1)+IF(G62=0,0,1)+IF(G81=0,0,1)+IF(G100=0,0,1)+IF(G119=0,0,1)+IF(G138=0,0,1)+IF(G157=0,0,1)+IF(G176=0,0,1)+IF(G195=0,0,1))</f>
        <v>20.669000000000004</v>
      </c>
      <c r="H196" s="34">
        <f>(H24+H43+H62+H81+H100+H119+H138+H157+H176+H195)/(IF(H24=0,0,1)+IF(H43=0,0,1)+IF(H62=0,0,1)+IF(H81=0,0,1)+IF(H100=0,0,1)+IF(H119=0,0,1)+IF(H138=0,0,1)+IF(H157=0,0,1)+IF(H176=0,0,1)+IF(H195=0,0,1))</f>
        <v>19.564</v>
      </c>
      <c r="I196" s="34">
        <f>(I24+I43+I62+I81+I100+I119+I138+I157+I176+I195)/(IF(I24=0,0,1)+IF(I43=0,0,1)+IF(I62=0,0,1)+IF(I81=0,0,1)+IF(I100=0,0,1)+IF(I119=0,0,1)+IF(I138=0,0,1)+IF(I157=0,0,1)+IF(I176=0,0,1)+IF(I195=0,0,1))</f>
        <v>81.347000000000008</v>
      </c>
      <c r="J196" s="34">
        <f>(J24+J43+J62+J81+J100+J119+J138+J157+J176+J195)/(IF(J24=0,0,1)+IF(J43=0,0,1)+IF(J62=0,0,1)+IF(J81=0,0,1)+IF(J100=0,0,1)+IF(J119=0,0,1)+IF(J138=0,0,1)+IF(J157=0,0,1)+IF(J176=0,0,1)+IF(J195=0,0,1))</f>
        <v>605.93499999999995</v>
      </c>
      <c r="K196" s="34"/>
      <c r="L196" s="34">
        <f>(L24+L43+L62+L81+L100+L119+L138+L157+L176+L195)/(IF(L24=0,0,1)+IF(L43=0,0,1)+IF(L62=0,0,1)+IF(L81=0,0,1)+IF(L100=0,0,1)+IF(L119=0,0,1)+IF(L138=0,0,1)+IF(L157=0,0,1)+IF(L176=0,0,1)+IF(L195=0,0,1))</f>
        <v>171.66999999999996</v>
      </c>
    </row>
  </sheetData>
  <mergeCells count="13">
    <mergeCell ref="C1:E1"/>
    <mergeCell ref="C43:D43"/>
    <mergeCell ref="C62:D62"/>
    <mergeCell ref="H2:L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2024-09-07T10:59:23Z</cp:lastPrinted>
  <dcterms:created xsi:type="dcterms:W3CDTF">2022-05-16T14:23:56Z</dcterms:created>
  <dcterms:modified xsi:type="dcterms:W3CDTF">2026-05-05T11:21:03Z</dcterms:modified>
</cp:coreProperties>
</file>