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столовая\столовая 2025-2026\зимнее меню\"/>
    </mc:Choice>
  </mc:AlternateContent>
  <xr:revisionPtr revIDLastSave="0" documentId="13_ncr:1_{A719F9E1-D830-481E-84A6-4357B76A591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3" i="1" l="1"/>
  <c r="L32" i="1"/>
  <c r="L156" i="1" l="1"/>
  <c r="L194" i="1" l="1"/>
  <c r="F194" i="1"/>
  <c r="F184" i="1"/>
  <c r="F165" i="1"/>
  <c r="L175" i="1"/>
  <c r="F175" i="1"/>
  <c r="F156" i="1"/>
  <c r="L146" i="1"/>
  <c r="F146" i="1"/>
  <c r="L137" i="1"/>
  <c r="F137" i="1"/>
  <c r="L127" i="1"/>
  <c r="F127" i="1"/>
  <c r="L118" i="1"/>
  <c r="G118" i="1"/>
  <c r="H118" i="1"/>
  <c r="I118" i="1"/>
  <c r="J118" i="1"/>
  <c r="F118" i="1"/>
  <c r="G108" i="1"/>
  <c r="H108" i="1"/>
  <c r="I108" i="1"/>
  <c r="J108" i="1"/>
  <c r="L108" i="1"/>
  <c r="F108" i="1"/>
  <c r="L99" i="1"/>
  <c r="F99" i="1"/>
  <c r="L89" i="1"/>
  <c r="F89" i="1"/>
  <c r="L80" i="1"/>
  <c r="G80" i="1"/>
  <c r="H80" i="1"/>
  <c r="I80" i="1"/>
  <c r="J80" i="1"/>
  <c r="F80" i="1"/>
  <c r="L70" i="1"/>
  <c r="G70" i="1"/>
  <c r="H70" i="1"/>
  <c r="I70" i="1"/>
  <c r="J70" i="1"/>
  <c r="F70" i="1"/>
  <c r="L61" i="1"/>
  <c r="G61" i="1"/>
  <c r="H61" i="1"/>
  <c r="I61" i="1"/>
  <c r="J61" i="1"/>
  <c r="F61" i="1"/>
  <c r="L51" i="1"/>
  <c r="G51" i="1"/>
  <c r="H51" i="1"/>
  <c r="I51" i="1"/>
  <c r="J51" i="1"/>
  <c r="F51" i="1"/>
  <c r="L42" i="1"/>
  <c r="G42" i="1"/>
  <c r="H42" i="1"/>
  <c r="I42" i="1"/>
  <c r="J42" i="1"/>
  <c r="F42" i="1"/>
  <c r="G32" i="1"/>
  <c r="H32" i="1"/>
  <c r="I32" i="1"/>
  <c r="J32" i="1"/>
  <c r="F32" i="1"/>
  <c r="L23" i="1"/>
  <c r="G23" i="1"/>
  <c r="H23" i="1"/>
  <c r="I23" i="1"/>
  <c r="J23" i="1"/>
  <c r="F23" i="1"/>
  <c r="G13" i="1"/>
  <c r="H13" i="1"/>
  <c r="I13" i="1"/>
  <c r="J13" i="1"/>
  <c r="F13" i="1"/>
  <c r="B195" i="1" l="1"/>
  <c r="A195" i="1"/>
  <c r="J194" i="1"/>
  <c r="I194" i="1"/>
  <c r="H194" i="1"/>
  <c r="G194" i="1"/>
  <c r="F195" i="1"/>
  <c r="B185" i="1"/>
  <c r="A185" i="1"/>
  <c r="L184" i="1"/>
  <c r="L195" i="1" s="1"/>
  <c r="J184" i="1"/>
  <c r="I184" i="1"/>
  <c r="I195" i="1" s="1"/>
  <c r="H184" i="1"/>
  <c r="G184" i="1"/>
  <c r="G195" i="1" s="1"/>
  <c r="B176" i="1"/>
  <c r="A176" i="1"/>
  <c r="J175" i="1"/>
  <c r="I175" i="1"/>
  <c r="H175" i="1"/>
  <c r="G175" i="1"/>
  <c r="B166" i="1"/>
  <c r="A166" i="1"/>
  <c r="L165" i="1"/>
  <c r="L176" i="1" s="1"/>
  <c r="J165" i="1"/>
  <c r="I165" i="1"/>
  <c r="H165" i="1"/>
  <c r="G165" i="1"/>
  <c r="B157" i="1"/>
  <c r="A157" i="1"/>
  <c r="J156" i="1"/>
  <c r="I156" i="1"/>
  <c r="H156" i="1"/>
  <c r="G156" i="1"/>
  <c r="F157" i="1"/>
  <c r="B147" i="1"/>
  <c r="A147" i="1"/>
  <c r="L15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38" i="1"/>
  <c r="L119" i="1"/>
  <c r="B119" i="1"/>
  <c r="A119" i="1"/>
  <c r="B109" i="1"/>
  <c r="A109" i="1"/>
  <c r="J119" i="1"/>
  <c r="I119" i="1"/>
  <c r="H119" i="1"/>
  <c r="G119" i="1"/>
  <c r="B100" i="1"/>
  <c r="A100" i="1"/>
  <c r="J99" i="1"/>
  <c r="I99" i="1"/>
  <c r="H99" i="1"/>
  <c r="G99" i="1"/>
  <c r="B90" i="1"/>
  <c r="A90" i="1"/>
  <c r="L100" i="1"/>
  <c r="J89" i="1"/>
  <c r="I89" i="1"/>
  <c r="H89" i="1"/>
  <c r="G89" i="1"/>
  <c r="F100" i="1"/>
  <c r="L81" i="1"/>
  <c r="B81" i="1"/>
  <c r="A81" i="1"/>
  <c r="B71" i="1"/>
  <c r="A71" i="1"/>
  <c r="J81" i="1"/>
  <c r="F81" i="1"/>
  <c r="B62" i="1"/>
  <c r="A62" i="1"/>
  <c r="L62" i="1"/>
  <c r="B52" i="1"/>
  <c r="A52" i="1"/>
  <c r="I62" i="1"/>
  <c r="G62" i="1"/>
  <c r="B43" i="1"/>
  <c r="A43" i="1"/>
  <c r="B33" i="1"/>
  <c r="A33" i="1"/>
  <c r="L43" i="1"/>
  <c r="H43" i="1"/>
  <c r="G43" i="1"/>
  <c r="L24" i="1"/>
  <c r="B24" i="1"/>
  <c r="A24" i="1"/>
  <c r="B14" i="1"/>
  <c r="A14" i="1"/>
  <c r="J24" i="1"/>
  <c r="I24" i="1"/>
  <c r="F24" i="1"/>
  <c r="G176" i="1" l="1"/>
  <c r="J138" i="1"/>
  <c r="G100" i="1"/>
  <c r="J176" i="1"/>
  <c r="H176" i="1"/>
  <c r="L196" i="1"/>
  <c r="J195" i="1"/>
  <c r="H195" i="1"/>
  <c r="I176" i="1"/>
  <c r="F176" i="1"/>
  <c r="G157" i="1"/>
  <c r="J157" i="1"/>
  <c r="I138" i="1"/>
  <c r="G138" i="1"/>
  <c r="H138" i="1"/>
  <c r="F119" i="1"/>
  <c r="I100" i="1"/>
  <c r="H100" i="1"/>
  <c r="J62" i="1"/>
  <c r="H24" i="1"/>
  <c r="G24" i="1"/>
  <c r="J100" i="1"/>
  <c r="I81" i="1"/>
  <c r="H81" i="1"/>
  <c r="G81" i="1"/>
  <c r="H62" i="1"/>
  <c r="F62" i="1"/>
  <c r="F43" i="1"/>
  <c r="I43" i="1"/>
  <c r="J43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<sst xmlns="http://schemas.openxmlformats.org/spreadsheetml/2006/main" count="344" uniqueCount="100">
  <si>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</si>
  <si>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</si>
  <si>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</si>
  <si>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</si>
  <si>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</si>
  <si>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</si>
  <si>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</si>
  <si>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</si>
  <si>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</si>
  <si>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</si>
  <si>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</si>
  <si>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</si>
  <si>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</si>
  <si>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</si>
  <si>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</si>
  <si>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</si>
  <si>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</si>
  <si>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</si>
  <si>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</si>
  <si>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</si>
  <si>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</si>
  <si>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</si>
  <si>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</si>
  <si>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</si>
  <si>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</si>
  <si>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</si>
  <si>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</si>
  <si>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</si>
  <si>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</si>
  <si>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</si>
  <si>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</si>
  <si>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</si>
  <si>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</si>
  <si>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</si>
  <si>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</si>
  <si>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</si>
  <si>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</si>
  <si>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</si>
  <si>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</si>
  <si>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 (1-й вариант)</t>
  </si>
  <si>
    <t>367 (1)</t>
  </si>
  <si>
    <t>Макаронные изделия отварные</t>
  </si>
  <si>
    <t>291</t>
  </si>
  <si>
    <t>60</t>
  </si>
  <si>
    <t>Чай с сахаром</t>
  </si>
  <si>
    <t>200</t>
  </si>
  <si>
    <t>493</t>
  </si>
  <si>
    <t>Хлеб пшеничный</t>
  </si>
  <si>
    <t>20</t>
  </si>
  <si>
    <t>108</t>
  </si>
  <si>
    <t>Хлеб ржаной</t>
  </si>
  <si>
    <t>109</t>
  </si>
  <si>
    <t>Кнели рыбные припущенные</t>
  </si>
  <si>
    <t>90</t>
  </si>
  <si>
    <t>334</t>
  </si>
  <si>
    <t>Картофель отварной в молоке (1)</t>
  </si>
  <si>
    <t>150</t>
  </si>
  <si>
    <t>174</t>
  </si>
  <si>
    <t>Чай из сухой смеси с витаминами "Валетек Классные Витаминки"</t>
  </si>
  <si>
    <t>Каша гречневая рассыпчатая</t>
  </si>
  <si>
    <t>237</t>
  </si>
  <si>
    <t>Котлеты, биточки, шницели припущенные куры</t>
  </si>
  <si>
    <t>412</t>
  </si>
  <si>
    <t>Каша ячневая вязкая</t>
  </si>
  <si>
    <t>255</t>
  </si>
  <si>
    <t>381</t>
  </si>
  <si>
    <t>Курица в соусе томатном</t>
  </si>
  <si>
    <t>405</t>
  </si>
  <si>
    <t>Чай с лимоном</t>
  </si>
  <si>
    <t>494</t>
  </si>
  <si>
    <t>Птица отварная</t>
  </si>
  <si>
    <t>404</t>
  </si>
  <si>
    <t>Пудинг из творога паровой</t>
  </si>
  <si>
    <t>317</t>
  </si>
  <si>
    <t>Молоко сгущенное</t>
  </si>
  <si>
    <t>481</t>
  </si>
  <si>
    <t>соус</t>
  </si>
  <si>
    <t>дополнительно</t>
  </si>
  <si>
    <t>Рагу из овощей</t>
  </si>
  <si>
    <t>195</t>
  </si>
  <si>
    <t>Плоды свежие (Мандарины)</t>
  </si>
  <si>
    <t>Компот из яблок и лимона</t>
  </si>
  <si>
    <t>Салат из свеклы отварной</t>
  </si>
  <si>
    <t>Плов из мяса</t>
  </si>
  <si>
    <t>Напиток "Витошка" с витаминами</t>
  </si>
  <si>
    <t>Овощи консервированные (кукуруза или горошек)</t>
  </si>
  <si>
    <t>Плоды свежие (Яблоко)</t>
  </si>
  <si>
    <t>Какао с молоком ( 1-й вариант)</t>
  </si>
  <si>
    <t>Рис отварной с овощами</t>
  </si>
  <si>
    <t>Огурцы соленые в нарезке</t>
  </si>
  <si>
    <t>Квашеная капуста</t>
  </si>
  <si>
    <t>Горошек зеленый</t>
  </si>
  <si>
    <t>1\1</t>
  </si>
  <si>
    <t>Помидор соленый</t>
  </si>
  <si>
    <t>Картофельное пюре</t>
  </si>
  <si>
    <t>Напиток из шиповника</t>
  </si>
  <si>
    <t>Котлеты, биточки, шницели из мяса</t>
  </si>
  <si>
    <t xml:space="preserve">Диретор </t>
  </si>
  <si>
    <t>МАОУ СОШ №2</t>
  </si>
  <si>
    <t xml:space="preserve">С. Л. Николаева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</si>
</sst>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6.332031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 t="s">
        <v>98</v>
      </c>
      <c r="D1" s="53"/>
      <c r="E1" s="53"/>
      <c r="F1" s="12" t="s">
        <v>16</v>
      </c>
      <c r="G1" s="2" t="s">
        <v>17</v>
      </c>
      <c r="H1" s="54" t="s">
        <v>97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99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90</v>
      </c>
      <c r="G6" s="40">
        <v>10.4</v>
      </c>
      <c r="H6" s="40">
        <v>22.6</v>
      </c>
      <c r="I6" s="40">
        <v>4.2</v>
      </c>
      <c r="J6" s="40">
        <v>263.7</v>
      </c>
      <c r="K6" s="41" t="s">
        <v>40</v>
      </c>
      <c r="L6" s="40">
        <v>111.41</v>
      </c>
    </row>
    <row r="7" spans="1:12" ht="14.4" x14ac:dyDescent="0.3">
      <c r="A7" s="23"/>
      <c r="B7" s="15"/>
      <c r="C7" s="11"/>
      <c r="D7" s="6" t="s">
        <v>29</v>
      </c>
      <c r="E7" s="42" t="s">
        <v>41</v>
      </c>
      <c r="F7" s="43">
        <v>150</v>
      </c>
      <c r="G7" s="43">
        <v>4.16</v>
      </c>
      <c r="H7" s="43">
        <v>0.67</v>
      </c>
      <c r="I7" s="43">
        <v>29.04</v>
      </c>
      <c r="J7" s="43">
        <v>144.9</v>
      </c>
      <c r="K7" s="44" t="s">
        <v>42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0.1</v>
      </c>
      <c r="H8" s="43">
        <v>0</v>
      </c>
      <c r="I8" s="43">
        <v>15</v>
      </c>
      <c r="J8" s="43">
        <v>60</v>
      </c>
      <c r="K8" s="44" t="s">
        <v>46</v>
      </c>
      <c r="L8" s="43">
        <v>5</v>
      </c>
    </row>
    <row r="9" spans="1:12" ht="14.4" x14ac:dyDescent="0.3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1.52</v>
      </c>
      <c r="H9" s="43">
        <v>0.32</v>
      </c>
      <c r="I9" s="43">
        <v>19.68</v>
      </c>
      <c r="J9" s="43">
        <v>94</v>
      </c>
      <c r="K9" s="44" t="s">
        <v>49</v>
      </c>
      <c r="L9" s="43">
        <v>4.58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 t="s">
        <v>89</v>
      </c>
      <c r="F11" s="43" t="s">
        <v>43</v>
      </c>
      <c r="G11" s="43">
        <v>0.48</v>
      </c>
      <c r="H11" s="43">
        <v>0.06</v>
      </c>
      <c r="I11" s="43">
        <v>1.02</v>
      </c>
      <c r="J11" s="43">
        <v>7.8</v>
      </c>
      <c r="K11" s="44">
        <v>107</v>
      </c>
      <c r="L11" s="43">
        <v>18.2</v>
      </c>
    </row>
    <row r="12" spans="1:12" ht="14.4" x14ac:dyDescent="0.3">
      <c r="A12" s="23"/>
      <c r="B12" s="15"/>
      <c r="C12" s="11"/>
      <c r="D12" s="6" t="s">
        <v>32</v>
      </c>
      <c r="E12" s="42" t="s">
        <v>50</v>
      </c>
      <c r="F12" s="43">
        <v>20</v>
      </c>
      <c r="G12" s="43">
        <v>1.32</v>
      </c>
      <c r="H12" s="43">
        <v>0.24</v>
      </c>
      <c r="I12" s="43">
        <v>6.68</v>
      </c>
      <c r="J12" s="43">
        <v>34.799999999999997</v>
      </c>
      <c r="K12" s="44" t="s">
        <v>51</v>
      </c>
      <c r="L12" s="43">
        <v>2.06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F12+F11+F10+F9+F8+F7+F6</f>
        <v>560</v>
      </c>
      <c r="G13" s="19">
        <f t="shared" ref="G13:L13" si="0">G12+G11+G10+G9+G8+G7+G6</f>
        <v>17.98</v>
      </c>
      <c r="H13" s="19">
        <f t="shared" si="0"/>
        <v>23.89</v>
      </c>
      <c r="I13" s="19">
        <f t="shared" si="0"/>
        <v>75.61999999999999</v>
      </c>
      <c r="J13" s="19">
        <f t="shared" si="0"/>
        <v>605.20000000000005</v>
      </c>
      <c r="K13" s="25"/>
      <c r="L13" s="19">
        <f t="shared" si="0"/>
        <v>161.25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F22+F21+F20+F19+F18+F17+F16+F15+F14</f>
        <v>0</v>
      </c>
      <c r="G23" s="19">
        <f t="shared" ref="G23:J23" si="1">G22+G21+G20+G19+G18+G17+G16+G15+G14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>L22+L21+L20+L19+L18+L17+L16+L15+L14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560</v>
      </c>
      <c r="G24" s="32">
        <f t="shared" ref="G24:J24" si="2">G13+G23</f>
        <v>17.98</v>
      </c>
      <c r="H24" s="32">
        <f t="shared" si="2"/>
        <v>23.89</v>
      </c>
      <c r="I24" s="32">
        <f t="shared" si="2"/>
        <v>75.61999999999999</v>
      </c>
      <c r="J24" s="32">
        <f t="shared" si="2"/>
        <v>605.20000000000005</v>
      </c>
      <c r="K24" s="32"/>
      <c r="L24" s="32">
        <f t="shared" ref="L24" si="3">L13+L23</f>
        <v>161.25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13.37</v>
      </c>
      <c r="H25" s="40">
        <v>10.130000000000001</v>
      </c>
      <c r="I25" s="40">
        <v>15.28</v>
      </c>
      <c r="J25" s="40">
        <v>164.6</v>
      </c>
      <c r="K25" s="41" t="s">
        <v>54</v>
      </c>
      <c r="L25" s="40">
        <v>115.21</v>
      </c>
    </row>
    <row r="26" spans="1:12" ht="14.4" x14ac:dyDescent="0.3">
      <c r="A26" s="14"/>
      <c r="B26" s="15"/>
      <c r="C26" s="11"/>
      <c r="D26" s="6" t="s">
        <v>29</v>
      </c>
      <c r="E26" s="42" t="s">
        <v>55</v>
      </c>
      <c r="F26" s="43" t="s">
        <v>56</v>
      </c>
      <c r="G26" s="43">
        <v>2.2000000000000002</v>
      </c>
      <c r="H26" s="43">
        <v>3.13</v>
      </c>
      <c r="I26" s="43">
        <v>8.67</v>
      </c>
      <c r="J26" s="43">
        <v>149.66999999999999</v>
      </c>
      <c r="K26" s="44" t="s">
        <v>57</v>
      </c>
      <c r="L26" s="43">
        <v>34.72</v>
      </c>
    </row>
    <row r="27" spans="1:12" ht="26.4" x14ac:dyDescent="0.3">
      <c r="A27" s="14"/>
      <c r="B27" s="15"/>
      <c r="C27" s="11"/>
      <c r="D27" s="7" t="s">
        <v>22</v>
      </c>
      <c r="E27" s="42" t="s">
        <v>58</v>
      </c>
      <c r="F27" s="43" t="s">
        <v>45</v>
      </c>
      <c r="G27" s="43">
        <v>0.4</v>
      </c>
      <c r="H27" s="43">
        <v>0</v>
      </c>
      <c r="I27" s="43">
        <v>20</v>
      </c>
      <c r="J27" s="43">
        <v>80</v>
      </c>
      <c r="K27" s="44">
        <v>616</v>
      </c>
      <c r="L27" s="43">
        <v>11.61</v>
      </c>
    </row>
    <row r="28" spans="1:12" ht="14.4" x14ac:dyDescent="0.3">
      <c r="A28" s="14"/>
      <c r="B28" s="15"/>
      <c r="C28" s="11"/>
      <c r="D28" s="7" t="s">
        <v>23</v>
      </c>
      <c r="E28" s="42" t="s">
        <v>47</v>
      </c>
      <c r="F28" s="43">
        <v>40</v>
      </c>
      <c r="G28" s="43">
        <v>1.52</v>
      </c>
      <c r="H28" s="43">
        <v>0.32</v>
      </c>
      <c r="I28" s="43">
        <v>19.68</v>
      </c>
      <c r="J28" s="43">
        <v>94</v>
      </c>
      <c r="K28" s="44" t="s">
        <v>49</v>
      </c>
      <c r="L28" s="43">
        <v>4.58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90</v>
      </c>
      <c r="F30" s="43" t="s">
        <v>43</v>
      </c>
      <c r="G30" s="43">
        <v>1.08</v>
      </c>
      <c r="H30" s="43">
        <v>4.0599999999999996</v>
      </c>
      <c r="I30" s="43">
        <v>1.8</v>
      </c>
      <c r="J30" s="43">
        <v>48.06</v>
      </c>
      <c r="K30" s="44">
        <v>48</v>
      </c>
      <c r="L30" s="43">
        <v>20.63</v>
      </c>
    </row>
    <row r="31" spans="1:12" ht="14.4" x14ac:dyDescent="0.3">
      <c r="A31" s="14"/>
      <c r="B31" s="15"/>
      <c r="C31" s="11"/>
      <c r="D31" s="6" t="s">
        <v>32</v>
      </c>
      <c r="E31" s="42" t="s">
        <v>50</v>
      </c>
      <c r="F31" s="43">
        <v>20</v>
      </c>
      <c r="G31" s="43">
        <v>1.32</v>
      </c>
      <c r="H31" s="43">
        <v>0.24</v>
      </c>
      <c r="I31" s="43">
        <v>6.68</v>
      </c>
      <c r="J31" s="43">
        <v>34.799999999999997</v>
      </c>
      <c r="K31" s="44" t="s">
        <v>51</v>
      </c>
      <c r="L31" s="43">
        <v>2.06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F31+F30+F29+F28+F27+F26+F25</f>
        <v>570</v>
      </c>
      <c r="G32" s="19">
        <f t="shared" ref="G32:L32" si="4">G31+G30+G29+G28+G27+G26+G25</f>
        <v>19.89</v>
      </c>
      <c r="H32" s="19">
        <f t="shared" si="4"/>
        <v>17.880000000000003</v>
      </c>
      <c r="I32" s="19">
        <f t="shared" si="4"/>
        <v>72.11</v>
      </c>
      <c r="J32" s="19">
        <f t="shared" si="4"/>
        <v>571.13</v>
      </c>
      <c r="K32" s="25"/>
      <c r="L32" s="19">
        <f t="shared" si="4"/>
        <v>188.81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F41+F40+F39+F38+F37+F36+F35+F34+F33</f>
        <v>0</v>
      </c>
      <c r="G42" s="19">
        <f t="shared" ref="G42:L42" si="5">G41+G40+G39+G38+G37+G36+G35+G34+G33</f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  <c r="K42" s="25"/>
      <c r="L42" s="19">
        <f t="shared" si="5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570</v>
      </c>
      <c r="G43" s="32">
        <f t="shared" ref="G43" si="6">G32+G42</f>
        <v>19.89</v>
      </c>
      <c r="H43" s="32">
        <f t="shared" ref="H43" si="7">H32+H42</f>
        <v>17.880000000000003</v>
      </c>
      <c r="I43" s="32">
        <f t="shared" ref="I43" si="8">I32+I42</f>
        <v>72.11</v>
      </c>
      <c r="J43" s="32">
        <f t="shared" ref="J43:L43" si="9">J32+J42</f>
        <v>571.13</v>
      </c>
      <c r="K43" s="32"/>
      <c r="L43" s="32">
        <f t="shared" si="9"/>
        <v>188.81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 t="s">
        <v>53</v>
      </c>
      <c r="G44" s="40">
        <v>13.5</v>
      </c>
      <c r="H44" s="40">
        <v>9.64</v>
      </c>
      <c r="I44" s="40">
        <v>8.36</v>
      </c>
      <c r="J44" s="40">
        <v>169.71</v>
      </c>
      <c r="K44" s="41" t="s">
        <v>62</v>
      </c>
      <c r="L44" s="40">
        <v>81.569999999999993</v>
      </c>
    </row>
    <row r="45" spans="1:12" ht="14.4" x14ac:dyDescent="0.3">
      <c r="A45" s="23"/>
      <c r="B45" s="15"/>
      <c r="C45" s="11"/>
      <c r="D45" s="6" t="s">
        <v>29</v>
      </c>
      <c r="E45" s="42" t="s">
        <v>63</v>
      </c>
      <c r="F45" s="43" t="s">
        <v>56</v>
      </c>
      <c r="G45" s="43">
        <v>4.8</v>
      </c>
      <c r="H45" s="43">
        <v>8.5500000000000007</v>
      </c>
      <c r="I45" s="43">
        <v>26.82</v>
      </c>
      <c r="J45" s="43">
        <v>203.4</v>
      </c>
      <c r="K45" s="44" t="s">
        <v>64</v>
      </c>
      <c r="L45" s="43">
        <v>27.18</v>
      </c>
    </row>
    <row r="46" spans="1:12" ht="14.4" x14ac:dyDescent="0.3">
      <c r="A46" s="23"/>
      <c r="B46" s="15"/>
      <c r="C46" s="11"/>
      <c r="D46" s="7" t="s">
        <v>22</v>
      </c>
      <c r="E46" s="42" t="s">
        <v>81</v>
      </c>
      <c r="F46" s="43" t="s">
        <v>45</v>
      </c>
      <c r="G46" s="43">
        <v>0.3</v>
      </c>
      <c r="H46" s="43">
        <v>0.2</v>
      </c>
      <c r="I46" s="43">
        <v>25.1</v>
      </c>
      <c r="J46" s="43">
        <v>103</v>
      </c>
      <c r="K46" s="44">
        <v>509</v>
      </c>
      <c r="L46" s="43">
        <v>15.5</v>
      </c>
    </row>
    <row r="47" spans="1:12" ht="14.4" x14ac:dyDescent="0.3">
      <c r="A47" s="23"/>
      <c r="B47" s="15"/>
      <c r="C47" s="11"/>
      <c r="D47" s="7" t="s">
        <v>23</v>
      </c>
      <c r="E47" s="42" t="s">
        <v>47</v>
      </c>
      <c r="F47" s="43" t="s">
        <v>48</v>
      </c>
      <c r="G47" s="43">
        <v>0.78</v>
      </c>
      <c r="H47" s="43">
        <v>0.16</v>
      </c>
      <c r="I47" s="43">
        <v>0.84</v>
      </c>
      <c r="J47" s="43">
        <v>47</v>
      </c>
      <c r="K47" s="44" t="s">
        <v>49</v>
      </c>
      <c r="L47" s="43">
        <v>2.29</v>
      </c>
    </row>
    <row r="48" spans="1:12" ht="14.4" x14ac:dyDescent="0.3">
      <c r="A48" s="23"/>
      <c r="B48" s="15"/>
      <c r="C48" s="11"/>
      <c r="D48" s="7" t="s">
        <v>24</v>
      </c>
      <c r="E48" s="42" t="s">
        <v>80</v>
      </c>
      <c r="F48" s="43">
        <v>100</v>
      </c>
      <c r="G48" s="43">
        <v>0.8</v>
      </c>
      <c r="H48" s="43">
        <v>0.2</v>
      </c>
      <c r="I48" s="43">
        <v>7.5</v>
      </c>
      <c r="J48" s="43">
        <v>38</v>
      </c>
      <c r="K48" s="44">
        <v>112</v>
      </c>
      <c r="L48" s="43">
        <v>37.44</v>
      </c>
    </row>
    <row r="49" spans="1:12" ht="14.4" x14ac:dyDescent="0.3">
      <c r="A49" s="23"/>
      <c r="B49" s="15"/>
      <c r="C49" s="11"/>
      <c r="D49" s="6" t="s">
        <v>77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 t="s">
        <v>32</v>
      </c>
      <c r="E50" s="42" t="s">
        <v>50</v>
      </c>
      <c r="F50" s="43">
        <v>20</v>
      </c>
      <c r="G50" s="43">
        <v>1.32</v>
      </c>
      <c r="H50" s="43">
        <v>0.24</v>
      </c>
      <c r="I50" s="43">
        <v>6.68</v>
      </c>
      <c r="J50" s="43">
        <v>34.799999999999997</v>
      </c>
      <c r="K50" s="44" t="s">
        <v>51</v>
      </c>
      <c r="L50" s="43">
        <v>2.06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F50+F49+F48+F47+F46+F45+F44</f>
        <v>580</v>
      </c>
      <c r="G51" s="19">
        <f t="shared" ref="G51:L51" si="10">G50+G49+G48+G47+G46+G45+G44</f>
        <v>21.5</v>
      </c>
      <c r="H51" s="19">
        <f t="shared" si="10"/>
        <v>18.990000000000002</v>
      </c>
      <c r="I51" s="19">
        <f t="shared" si="10"/>
        <v>75.3</v>
      </c>
      <c r="J51" s="19">
        <f t="shared" si="10"/>
        <v>595.91000000000008</v>
      </c>
      <c r="K51" s="25"/>
      <c r="L51" s="19">
        <f t="shared" si="10"/>
        <v>166.04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F60+F59+F58+F57+F56+F55+F54+F53+F52</f>
        <v>0</v>
      </c>
      <c r="G61" s="19">
        <f t="shared" ref="G61:L61" si="11">G60+G59+G58+G57+G56+G55+G54+G53+G52</f>
        <v>0</v>
      </c>
      <c r="H61" s="19">
        <f t="shared" si="11"/>
        <v>0</v>
      </c>
      <c r="I61" s="19">
        <f t="shared" si="11"/>
        <v>0</v>
      </c>
      <c r="J61" s="19">
        <f t="shared" si="11"/>
        <v>0</v>
      </c>
      <c r="K61" s="25"/>
      <c r="L61" s="19">
        <f t="shared" si="11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580</v>
      </c>
      <c r="G62" s="32">
        <f t="shared" ref="G62" si="12">G51+G61</f>
        <v>21.5</v>
      </c>
      <c r="H62" s="32">
        <f t="shared" ref="H62" si="13">H51+H61</f>
        <v>18.990000000000002</v>
      </c>
      <c r="I62" s="32">
        <f t="shared" ref="I62" si="14">I51+I61</f>
        <v>75.3</v>
      </c>
      <c r="J62" s="32">
        <f t="shared" ref="J62:L62" si="15">J51+J61</f>
        <v>595.91000000000008</v>
      </c>
      <c r="K62" s="32"/>
      <c r="L62" s="32">
        <f t="shared" si="15"/>
        <v>166.04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83</v>
      </c>
      <c r="F63" s="40">
        <v>200</v>
      </c>
      <c r="G63" s="40">
        <v>13.1</v>
      </c>
      <c r="H63" s="40">
        <v>14.05</v>
      </c>
      <c r="I63" s="40">
        <v>30.2</v>
      </c>
      <c r="J63" s="40">
        <v>299</v>
      </c>
      <c r="K63" s="41">
        <v>370</v>
      </c>
      <c r="L63" s="40">
        <v>106.31</v>
      </c>
    </row>
    <row r="64" spans="1:12" ht="14.4" x14ac:dyDescent="0.3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84</v>
      </c>
      <c r="F65" s="43">
        <v>200</v>
      </c>
      <c r="G65" s="43">
        <v>0</v>
      </c>
      <c r="H65" s="43">
        <v>0</v>
      </c>
      <c r="I65" s="43">
        <v>18.399999999999999</v>
      </c>
      <c r="J65" s="43">
        <v>74</v>
      </c>
      <c r="K65" s="44">
        <v>617</v>
      </c>
      <c r="L65" s="43">
        <v>20.72</v>
      </c>
    </row>
    <row r="66" spans="1:12" ht="14.4" x14ac:dyDescent="0.3">
      <c r="A66" s="23"/>
      <c r="B66" s="15"/>
      <c r="C66" s="11"/>
      <c r="D66" s="7" t="s">
        <v>23</v>
      </c>
      <c r="E66" s="42" t="s">
        <v>47</v>
      </c>
      <c r="F66" s="43">
        <v>40</v>
      </c>
      <c r="G66" s="43">
        <v>3.04</v>
      </c>
      <c r="H66" s="43">
        <v>0.32</v>
      </c>
      <c r="I66" s="43">
        <v>19.68</v>
      </c>
      <c r="J66" s="43">
        <v>94</v>
      </c>
      <c r="K66" s="44" t="s">
        <v>49</v>
      </c>
      <c r="L66" s="43">
        <v>4.58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82</v>
      </c>
      <c r="F68" s="43">
        <v>60</v>
      </c>
      <c r="G68" s="43">
        <v>0.9</v>
      </c>
      <c r="H68" s="43">
        <v>3.3</v>
      </c>
      <c r="I68" s="43">
        <v>5.04</v>
      </c>
      <c r="J68" s="43">
        <v>53.4</v>
      </c>
      <c r="K68" s="44">
        <v>50</v>
      </c>
      <c r="L68" s="43">
        <v>7.19</v>
      </c>
    </row>
    <row r="69" spans="1:12" ht="14.4" x14ac:dyDescent="0.3">
      <c r="A69" s="23"/>
      <c r="B69" s="15"/>
      <c r="C69" s="11"/>
      <c r="D69" s="7" t="s">
        <v>32</v>
      </c>
      <c r="E69" s="42" t="s">
        <v>50</v>
      </c>
      <c r="F69" s="43">
        <v>40</v>
      </c>
      <c r="G69" s="43">
        <v>2.64</v>
      </c>
      <c r="H69" s="43">
        <v>0.48</v>
      </c>
      <c r="I69" s="43">
        <v>13.36</v>
      </c>
      <c r="J69" s="43">
        <v>69.599999999999994</v>
      </c>
      <c r="K69" s="44" t="s">
        <v>51</v>
      </c>
      <c r="L69" s="43">
        <v>4.12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F69+F68+F67+F66+F65+F64+F63</f>
        <v>540</v>
      </c>
      <c r="G70" s="19">
        <f t="shared" ref="G70:L70" si="16">G69+G68+G67+G66+G65+G64+G63</f>
        <v>19.68</v>
      </c>
      <c r="H70" s="19">
        <f t="shared" si="16"/>
        <v>18.149999999999999</v>
      </c>
      <c r="I70" s="19">
        <f t="shared" si="16"/>
        <v>86.679999999999993</v>
      </c>
      <c r="J70" s="19">
        <f t="shared" si="16"/>
        <v>590</v>
      </c>
      <c r="K70" s="25"/>
      <c r="L70" s="19">
        <f t="shared" si="16"/>
        <v>142.92000000000002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F79+F78+F77+F76+F75+F74+F73+F72+F71</f>
        <v>0</v>
      </c>
      <c r="G80" s="19">
        <f t="shared" ref="G80:L80" si="17">G79+G78+G77+G76+G75+G74+G73+G72+G71</f>
        <v>0</v>
      </c>
      <c r="H80" s="19">
        <f t="shared" si="17"/>
        <v>0</v>
      </c>
      <c r="I80" s="19">
        <f t="shared" si="17"/>
        <v>0</v>
      </c>
      <c r="J80" s="19">
        <f t="shared" si="17"/>
        <v>0</v>
      </c>
      <c r="K80" s="25"/>
      <c r="L80" s="19">
        <f t="shared" si="1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540</v>
      </c>
      <c r="G81" s="32">
        <f t="shared" ref="G81" si="18">G70+G80</f>
        <v>19.68</v>
      </c>
      <c r="H81" s="32">
        <f t="shared" ref="H81" si="19">H70+H80</f>
        <v>18.149999999999999</v>
      </c>
      <c r="I81" s="32">
        <f t="shared" ref="I81" si="20">I70+I80</f>
        <v>86.679999999999993</v>
      </c>
      <c r="J81" s="32">
        <f t="shared" ref="J81:L81" si="21">J70+J80</f>
        <v>590</v>
      </c>
      <c r="K81" s="32"/>
      <c r="L81" s="51">
        <f t="shared" si="21"/>
        <v>142.92000000000002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 t="s">
        <v>53</v>
      </c>
      <c r="G82" s="40">
        <v>12.04</v>
      </c>
      <c r="H82" s="40">
        <v>10.75</v>
      </c>
      <c r="I82" s="40">
        <v>15.97</v>
      </c>
      <c r="J82" s="40">
        <v>257.39999999999998</v>
      </c>
      <c r="K82" s="41" t="s">
        <v>65</v>
      </c>
      <c r="L82" s="40">
        <v>118.18</v>
      </c>
    </row>
    <row r="83" spans="1:12" ht="14.4" x14ac:dyDescent="0.3">
      <c r="A83" s="23"/>
      <c r="B83" s="15"/>
      <c r="C83" s="11"/>
      <c r="D83" s="6" t="s">
        <v>29</v>
      </c>
      <c r="E83" s="42" t="s">
        <v>78</v>
      </c>
      <c r="F83" s="43" t="s">
        <v>56</v>
      </c>
      <c r="G83" s="43">
        <v>3</v>
      </c>
      <c r="H83" s="43">
        <v>8.02</v>
      </c>
      <c r="I83" s="43">
        <v>12.75</v>
      </c>
      <c r="J83" s="43">
        <v>135</v>
      </c>
      <c r="K83" s="44" t="s">
        <v>79</v>
      </c>
      <c r="L83" s="43">
        <v>39.15</v>
      </c>
    </row>
    <row r="84" spans="1:12" ht="14.4" x14ac:dyDescent="0.3">
      <c r="A84" s="23"/>
      <c r="B84" s="15"/>
      <c r="C84" s="11"/>
      <c r="D84" s="7" t="s">
        <v>22</v>
      </c>
      <c r="E84" s="42" t="s">
        <v>68</v>
      </c>
      <c r="F84" s="43" t="s">
        <v>45</v>
      </c>
      <c r="G84" s="43">
        <v>0.1</v>
      </c>
      <c r="H84" s="43">
        <v>0</v>
      </c>
      <c r="I84" s="43">
        <v>15.2</v>
      </c>
      <c r="J84" s="43">
        <v>61</v>
      </c>
      <c r="K84" s="44" t="s">
        <v>69</v>
      </c>
      <c r="L84" s="43">
        <v>7.3</v>
      </c>
    </row>
    <row r="85" spans="1:12" ht="14.4" x14ac:dyDescent="0.3">
      <c r="A85" s="23"/>
      <c r="B85" s="15"/>
      <c r="C85" s="11"/>
      <c r="D85" s="7" t="s">
        <v>23</v>
      </c>
      <c r="E85" s="42" t="s">
        <v>47</v>
      </c>
      <c r="F85" s="43" t="s">
        <v>48</v>
      </c>
      <c r="G85" s="43">
        <v>1.52</v>
      </c>
      <c r="H85" s="43">
        <v>0.16</v>
      </c>
      <c r="I85" s="43">
        <v>9.84</v>
      </c>
      <c r="J85" s="43">
        <v>47</v>
      </c>
      <c r="K85" s="44" t="s">
        <v>49</v>
      </c>
      <c r="L85" s="43">
        <v>2.29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32</v>
      </c>
      <c r="E87" s="42" t="s">
        <v>50</v>
      </c>
      <c r="F87" s="43">
        <v>20</v>
      </c>
      <c r="G87" s="43">
        <v>1.32</v>
      </c>
      <c r="H87" s="43">
        <v>0.24</v>
      </c>
      <c r="I87" s="43">
        <v>6.68</v>
      </c>
      <c r="J87" s="43">
        <v>34.799999999999997</v>
      </c>
      <c r="K87" s="44" t="s">
        <v>51</v>
      </c>
      <c r="L87" s="43">
        <v>2.06</v>
      </c>
    </row>
    <row r="88" spans="1:12" ht="14.4" x14ac:dyDescent="0.3">
      <c r="A88" s="23"/>
      <c r="B88" s="15"/>
      <c r="C88" s="11"/>
      <c r="D88" s="6" t="s">
        <v>26</v>
      </c>
      <c r="E88" s="42" t="s">
        <v>91</v>
      </c>
      <c r="F88" s="43" t="s">
        <v>43</v>
      </c>
      <c r="G88" s="43">
        <v>1.89</v>
      </c>
      <c r="H88" s="43">
        <v>2.2200000000000002</v>
      </c>
      <c r="I88" s="43">
        <v>3.84</v>
      </c>
      <c r="J88" s="43">
        <v>43.2</v>
      </c>
      <c r="K88" s="44" t="s">
        <v>92</v>
      </c>
      <c r="L88" s="43">
        <v>21.4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F88+F87+F86+F85+F84+F83+F82</f>
        <v>540</v>
      </c>
      <c r="G89" s="19">
        <f t="shared" ref="G89" si="22">SUM(G82:G88)</f>
        <v>19.87</v>
      </c>
      <c r="H89" s="19">
        <f t="shared" ref="H89" si="23">SUM(H82:H88)</f>
        <v>21.389999999999997</v>
      </c>
      <c r="I89" s="19">
        <f t="shared" ref="I89" si="24">SUM(I82:I88)</f>
        <v>64.28</v>
      </c>
      <c r="J89" s="19">
        <f t="shared" ref="J89" si="25">SUM(J82:J88)</f>
        <v>578.4</v>
      </c>
      <c r="K89" s="25"/>
      <c r="L89" s="19">
        <f>L88+L87+L86+L85+L84+L83+L82</f>
        <v>190.38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F98+F97+F96+F95+F94+F93+F92+F91+F90</f>
        <v>0</v>
      </c>
      <c r="G99" s="19">
        <f t="shared" ref="G99" si="26">SUM(G90:G98)</f>
        <v>0</v>
      </c>
      <c r="H99" s="19">
        <f t="shared" ref="H99" si="27">SUM(H90:H98)</f>
        <v>0</v>
      </c>
      <c r="I99" s="19">
        <f t="shared" ref="I99" si="28">SUM(I90:I98)</f>
        <v>0</v>
      </c>
      <c r="J99" s="19">
        <f t="shared" ref="J99" si="29">SUM(J90:J98)</f>
        <v>0</v>
      </c>
      <c r="K99" s="25"/>
      <c r="L99" s="19">
        <f>L98+L97+L96+L95+L94+L93+L92+L91+L90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30">G89+G99</f>
        <v>19.87</v>
      </c>
      <c r="H100" s="32">
        <f t="shared" ref="H100" si="31">H89+H99</f>
        <v>21.389999999999997</v>
      </c>
      <c r="I100" s="32">
        <f t="shared" ref="I100" si="32">I89+I99</f>
        <v>64.28</v>
      </c>
      <c r="J100" s="32">
        <f t="shared" ref="J100:L100" si="33">J89+J99</f>
        <v>578.4</v>
      </c>
      <c r="K100" s="32"/>
      <c r="L100" s="32">
        <f t="shared" si="33"/>
        <v>190.38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100</v>
      </c>
      <c r="G101" s="40">
        <v>9.25</v>
      </c>
      <c r="H101" s="40">
        <v>11.25</v>
      </c>
      <c r="I101" s="40">
        <v>3.42</v>
      </c>
      <c r="J101" s="40">
        <v>160</v>
      </c>
      <c r="K101" s="41" t="s">
        <v>67</v>
      </c>
      <c r="L101" s="40">
        <v>114.82</v>
      </c>
    </row>
    <row r="102" spans="1:12" ht="14.4" x14ac:dyDescent="0.3">
      <c r="A102" s="23"/>
      <c r="B102" s="15"/>
      <c r="C102" s="11"/>
      <c r="D102" s="6" t="s">
        <v>29</v>
      </c>
      <c r="E102" s="42" t="s">
        <v>59</v>
      </c>
      <c r="F102" s="43">
        <v>150</v>
      </c>
      <c r="G102" s="43">
        <v>5.55</v>
      </c>
      <c r="H102" s="43">
        <v>6.85</v>
      </c>
      <c r="I102" s="43">
        <v>37.08</v>
      </c>
      <c r="J102" s="43">
        <v>250.05</v>
      </c>
      <c r="K102" s="44" t="s">
        <v>60</v>
      </c>
      <c r="L102" s="43">
        <v>25</v>
      </c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 t="s">
        <v>45</v>
      </c>
      <c r="G103" s="43">
        <v>0.2</v>
      </c>
      <c r="H103" s="43">
        <v>0</v>
      </c>
      <c r="I103" s="43">
        <v>15.02</v>
      </c>
      <c r="J103" s="43">
        <v>58.76</v>
      </c>
      <c r="K103" s="44" t="s">
        <v>46</v>
      </c>
      <c r="L103" s="43">
        <v>4.0599999999999996</v>
      </c>
    </row>
    <row r="104" spans="1:12" ht="14.4" x14ac:dyDescent="0.3">
      <c r="A104" s="23"/>
      <c r="B104" s="15"/>
      <c r="C104" s="11"/>
      <c r="D104" s="7" t="s">
        <v>23</v>
      </c>
      <c r="E104" s="42" t="s">
        <v>47</v>
      </c>
      <c r="F104" s="43">
        <v>40</v>
      </c>
      <c r="G104" s="43">
        <v>3.04</v>
      </c>
      <c r="H104" s="43">
        <v>0.32</v>
      </c>
      <c r="I104" s="43">
        <v>19.68</v>
      </c>
      <c r="J104" s="43">
        <v>94</v>
      </c>
      <c r="K104" s="44" t="s">
        <v>49</v>
      </c>
      <c r="L104" s="43">
        <v>4.58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32</v>
      </c>
      <c r="E106" s="42" t="s">
        <v>50</v>
      </c>
      <c r="F106" s="43">
        <v>20</v>
      </c>
      <c r="G106" s="43">
        <v>1.32</v>
      </c>
      <c r="H106" s="43">
        <v>0.24</v>
      </c>
      <c r="I106" s="43">
        <v>6.68</v>
      </c>
      <c r="J106" s="43">
        <v>34.799999999999997</v>
      </c>
      <c r="K106" s="44" t="s">
        <v>51</v>
      </c>
      <c r="L106" s="43">
        <v>2.06</v>
      </c>
    </row>
    <row r="107" spans="1:12" ht="14.4" x14ac:dyDescent="0.3">
      <c r="A107" s="23"/>
      <c r="B107" s="15"/>
      <c r="C107" s="11"/>
      <c r="D107" s="7" t="s">
        <v>26</v>
      </c>
      <c r="E107" s="42" t="s">
        <v>93</v>
      </c>
      <c r="F107" s="43" t="s">
        <v>43</v>
      </c>
      <c r="G107" s="43">
        <v>0.66</v>
      </c>
      <c r="H107" s="43">
        <v>0.06</v>
      </c>
      <c r="I107" s="43">
        <v>12</v>
      </c>
      <c r="J107" s="43">
        <v>12</v>
      </c>
      <c r="K107" s="44">
        <v>107</v>
      </c>
      <c r="L107" s="43">
        <v>24.65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F107+F106+F105+F104+F103+F102+F101</f>
        <v>570</v>
      </c>
      <c r="G108" s="19">
        <f t="shared" ref="G108:J108" si="34">G107+G106+G105+G104+G103+G102+G101</f>
        <v>20.02</v>
      </c>
      <c r="H108" s="19">
        <f t="shared" si="34"/>
        <v>18.72</v>
      </c>
      <c r="I108" s="19">
        <f t="shared" si="34"/>
        <v>93.88</v>
      </c>
      <c r="J108" s="19">
        <f t="shared" si="34"/>
        <v>609.61</v>
      </c>
      <c r="K108" s="25"/>
      <c r="L108" s="19">
        <f>L107+L106+L105+L104+L103+L102+L101</f>
        <v>175.17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F117+F116+F115+F114+F113+F112+F111+F109+F110</f>
        <v>0</v>
      </c>
      <c r="G118" s="19">
        <f t="shared" ref="G118:L118" si="35">G117+G116+G115+G114+G113+G112+G111+G109+G110</f>
        <v>0</v>
      </c>
      <c r="H118" s="19">
        <f t="shared" si="35"/>
        <v>0</v>
      </c>
      <c r="I118" s="19">
        <f t="shared" si="35"/>
        <v>0</v>
      </c>
      <c r="J118" s="19">
        <f t="shared" si="35"/>
        <v>0</v>
      </c>
      <c r="K118" s="25"/>
      <c r="L118" s="19">
        <f t="shared" si="35"/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570</v>
      </c>
      <c r="G119" s="32">
        <f t="shared" ref="G119" si="36">G108+G118</f>
        <v>20.02</v>
      </c>
      <c r="H119" s="32">
        <f t="shared" ref="H119" si="37">H108+H118</f>
        <v>18.72</v>
      </c>
      <c r="I119" s="32">
        <f t="shared" ref="I119" si="38">I108+I118</f>
        <v>93.88</v>
      </c>
      <c r="J119" s="32">
        <f t="shared" ref="J119:L119" si="39">J108+J118</f>
        <v>609.61</v>
      </c>
      <c r="K119" s="32"/>
      <c r="L119" s="32">
        <f t="shared" si="39"/>
        <v>175.17</v>
      </c>
    </row>
    <row r="120" spans="1:12" ht="20.25" customHeigh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 t="s">
        <v>53</v>
      </c>
      <c r="G120" s="40">
        <v>12.04</v>
      </c>
      <c r="H120" s="40">
        <v>10.75</v>
      </c>
      <c r="I120" s="40">
        <v>15.97</v>
      </c>
      <c r="J120" s="40">
        <v>257.39999999999998</v>
      </c>
      <c r="K120" s="41" t="s">
        <v>65</v>
      </c>
      <c r="L120" s="40">
        <v>118.18</v>
      </c>
    </row>
    <row r="121" spans="1:12" ht="14.4" x14ac:dyDescent="0.3">
      <c r="A121" s="14"/>
      <c r="B121" s="15"/>
      <c r="C121" s="11"/>
      <c r="D121" s="6" t="s">
        <v>29</v>
      </c>
      <c r="E121" s="42" t="s">
        <v>94</v>
      </c>
      <c r="F121" s="43">
        <v>150</v>
      </c>
      <c r="G121" s="43">
        <v>3.15</v>
      </c>
      <c r="H121" s="43">
        <v>6.6</v>
      </c>
      <c r="I121" s="43">
        <v>16.350000000000001</v>
      </c>
      <c r="J121" s="43">
        <v>118</v>
      </c>
      <c r="K121" s="44">
        <v>429</v>
      </c>
      <c r="L121" s="43">
        <v>34.72</v>
      </c>
    </row>
    <row r="122" spans="1:12" ht="14.4" x14ac:dyDescent="0.3">
      <c r="A122" s="14"/>
      <c r="B122" s="15"/>
      <c r="C122" s="11"/>
      <c r="D122" s="7" t="s">
        <v>22</v>
      </c>
      <c r="E122" s="42" t="s">
        <v>95</v>
      </c>
      <c r="F122" s="43" t="s">
        <v>45</v>
      </c>
      <c r="G122" s="43">
        <v>0.7</v>
      </c>
      <c r="H122" s="43">
        <v>0.3</v>
      </c>
      <c r="I122" s="43">
        <v>22.8</v>
      </c>
      <c r="J122" s="43">
        <v>97</v>
      </c>
      <c r="K122" s="44">
        <v>519</v>
      </c>
      <c r="L122" s="43">
        <v>11.61</v>
      </c>
    </row>
    <row r="123" spans="1:12" ht="14.4" x14ac:dyDescent="0.3">
      <c r="A123" s="14"/>
      <c r="B123" s="15"/>
      <c r="C123" s="11"/>
      <c r="D123" s="7" t="s">
        <v>23</v>
      </c>
      <c r="E123" s="42" t="s">
        <v>47</v>
      </c>
      <c r="F123" s="43">
        <v>20</v>
      </c>
      <c r="G123" s="43">
        <v>1.52</v>
      </c>
      <c r="H123" s="43">
        <v>0.16</v>
      </c>
      <c r="I123" s="43">
        <v>9.84</v>
      </c>
      <c r="J123" s="43">
        <v>47</v>
      </c>
      <c r="K123" s="44" t="s">
        <v>49</v>
      </c>
      <c r="L123" s="43">
        <v>4.58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89</v>
      </c>
      <c r="F125" s="43" t="s">
        <v>43</v>
      </c>
      <c r="G125" s="43">
        <v>0.48</v>
      </c>
      <c r="H125" s="43">
        <v>0.06</v>
      </c>
      <c r="I125" s="43">
        <v>1.02</v>
      </c>
      <c r="J125" s="43">
        <v>7.8</v>
      </c>
      <c r="K125" s="44">
        <v>107</v>
      </c>
      <c r="L125" s="43">
        <v>18.2</v>
      </c>
    </row>
    <row r="126" spans="1:12" ht="14.4" x14ac:dyDescent="0.3">
      <c r="A126" s="14"/>
      <c r="B126" s="15"/>
      <c r="C126" s="11"/>
      <c r="D126" s="6" t="s">
        <v>32</v>
      </c>
      <c r="E126" s="42" t="s">
        <v>50</v>
      </c>
      <c r="F126" s="43">
        <v>20</v>
      </c>
      <c r="G126" s="43">
        <v>1.32</v>
      </c>
      <c r="H126" s="43">
        <v>0.24</v>
      </c>
      <c r="I126" s="43">
        <v>6.68</v>
      </c>
      <c r="J126" s="43">
        <v>34.799999999999997</v>
      </c>
      <c r="K126" s="44" t="s">
        <v>51</v>
      </c>
      <c r="L126" s="43">
        <v>2.06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F126+F125+F124+F123+F122+F121+F120</f>
        <v>540</v>
      </c>
      <c r="G127" s="19">
        <f t="shared" ref="G127:J127" si="40">SUM(G120:G126)</f>
        <v>19.21</v>
      </c>
      <c r="H127" s="19">
        <f t="shared" si="40"/>
        <v>18.11</v>
      </c>
      <c r="I127" s="19">
        <f t="shared" si="40"/>
        <v>72.66</v>
      </c>
      <c r="J127" s="19">
        <f t="shared" si="40"/>
        <v>561.99999999999989</v>
      </c>
      <c r="K127" s="25"/>
      <c r="L127" s="19">
        <f>L126+L125+L124+L123+L122+L121+L120</f>
        <v>189.35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F136+F135+F134+F133+F132+F131+F130+F129+F128</f>
        <v>0</v>
      </c>
      <c r="G137" s="19">
        <f t="shared" ref="G137:J137" si="41">SUM(G128:G136)</f>
        <v>0</v>
      </c>
      <c r="H137" s="19">
        <f t="shared" si="41"/>
        <v>0</v>
      </c>
      <c r="I137" s="19">
        <f t="shared" si="41"/>
        <v>0</v>
      </c>
      <c r="J137" s="19">
        <f t="shared" si="41"/>
        <v>0</v>
      </c>
      <c r="K137" s="25"/>
      <c r="L137" s="19">
        <f>L136+L135+L134+L133+L132+L131+L130+L129+L128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42">G127+G137</f>
        <v>19.21</v>
      </c>
      <c r="H138" s="32">
        <f t="shared" ref="H138" si="43">H127+H137</f>
        <v>18.11</v>
      </c>
      <c r="I138" s="32">
        <f t="shared" ref="I138" si="44">I127+I137</f>
        <v>72.66</v>
      </c>
      <c r="J138" s="32">
        <f t="shared" ref="J138:L138" si="45">J127+J137</f>
        <v>561.99999999999989</v>
      </c>
      <c r="K138" s="32"/>
      <c r="L138" s="32">
        <f t="shared" si="45"/>
        <v>189.35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v>90</v>
      </c>
      <c r="G139" s="40">
        <v>11.22</v>
      </c>
      <c r="H139" s="40">
        <v>14.66</v>
      </c>
      <c r="I139" s="40">
        <v>0.52</v>
      </c>
      <c r="J139" s="40">
        <v>118.58</v>
      </c>
      <c r="K139" s="41" t="s">
        <v>71</v>
      </c>
      <c r="L139" s="40">
        <v>90.32</v>
      </c>
    </row>
    <row r="140" spans="1:12" ht="14.4" x14ac:dyDescent="0.3">
      <c r="A140" s="23"/>
      <c r="B140" s="15"/>
      <c r="C140" s="11"/>
      <c r="D140" s="6" t="s">
        <v>29</v>
      </c>
      <c r="E140" s="42" t="s">
        <v>41</v>
      </c>
      <c r="F140" s="43">
        <v>150</v>
      </c>
      <c r="G140" s="43">
        <v>2.65</v>
      </c>
      <c r="H140" s="43">
        <v>0.67</v>
      </c>
      <c r="I140" s="43">
        <v>19.04</v>
      </c>
      <c r="J140" s="43">
        <v>144.9</v>
      </c>
      <c r="K140" s="44" t="s">
        <v>42</v>
      </c>
      <c r="L140" s="43">
        <v>20</v>
      </c>
    </row>
    <row r="141" spans="1:12" ht="14.4" x14ac:dyDescent="0.3">
      <c r="A141" s="23"/>
      <c r="B141" s="15"/>
      <c r="C141" s="11"/>
      <c r="D141" s="7" t="s">
        <v>22</v>
      </c>
      <c r="E141" s="42" t="s">
        <v>84</v>
      </c>
      <c r="F141" s="43" t="s">
        <v>45</v>
      </c>
      <c r="G141" s="43">
        <v>0</v>
      </c>
      <c r="H141" s="43">
        <v>0</v>
      </c>
      <c r="I141" s="43">
        <v>18.399999999999999</v>
      </c>
      <c r="J141" s="43">
        <v>74</v>
      </c>
      <c r="K141" s="44">
        <v>617</v>
      </c>
      <c r="L141" s="43">
        <v>20.9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47</v>
      </c>
      <c r="F142" s="43" t="s">
        <v>48</v>
      </c>
      <c r="G142" s="43">
        <v>1.52</v>
      </c>
      <c r="H142" s="43">
        <v>0.16</v>
      </c>
      <c r="I142" s="43">
        <v>9.84</v>
      </c>
      <c r="J142" s="43">
        <v>47</v>
      </c>
      <c r="K142" s="44" t="s">
        <v>49</v>
      </c>
      <c r="L142" s="43">
        <v>2.29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 x14ac:dyDescent="0.3">
      <c r="A144" s="23"/>
      <c r="B144" s="15"/>
      <c r="C144" s="11"/>
      <c r="D144" s="6" t="s">
        <v>26</v>
      </c>
      <c r="E144" s="42" t="s">
        <v>85</v>
      </c>
      <c r="F144" s="43" t="s">
        <v>43</v>
      </c>
      <c r="G144" s="43">
        <v>1.34</v>
      </c>
      <c r="H144" s="43">
        <v>3.37</v>
      </c>
      <c r="I144" s="43">
        <v>37.01</v>
      </c>
      <c r="J144" s="43">
        <v>99.74</v>
      </c>
      <c r="K144" s="44">
        <v>175</v>
      </c>
      <c r="L144" s="43">
        <v>30.16</v>
      </c>
    </row>
    <row r="145" spans="1:12" ht="14.4" x14ac:dyDescent="0.3">
      <c r="A145" s="23"/>
      <c r="B145" s="15"/>
      <c r="C145" s="11"/>
      <c r="D145" s="6" t="s">
        <v>32</v>
      </c>
      <c r="E145" s="42" t="s">
        <v>50</v>
      </c>
      <c r="F145" s="43">
        <v>20</v>
      </c>
      <c r="G145" s="43">
        <v>1.98</v>
      </c>
      <c r="H145" s="43">
        <v>0.36</v>
      </c>
      <c r="I145" s="43">
        <v>10.02</v>
      </c>
      <c r="J145" s="43">
        <v>52.2</v>
      </c>
      <c r="K145" s="44" t="s">
        <v>51</v>
      </c>
      <c r="L145" s="43">
        <v>2.06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F145+F144+F143+F142+F141+F140+F139</f>
        <v>540</v>
      </c>
      <c r="G146" s="19">
        <f t="shared" ref="G146:J146" si="46">SUM(G139:G145)</f>
        <v>18.71</v>
      </c>
      <c r="H146" s="19">
        <f t="shared" si="46"/>
        <v>19.22</v>
      </c>
      <c r="I146" s="19">
        <f t="shared" si="46"/>
        <v>94.83</v>
      </c>
      <c r="J146" s="19">
        <f t="shared" si="46"/>
        <v>536.42000000000007</v>
      </c>
      <c r="K146" s="25"/>
      <c r="L146" s="19">
        <f>L145+L144+L143+L142+L141+L140+L139</f>
        <v>165.73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F155+F154+F153+F152+F151+F150+F149+F148+F147</f>
        <v>0</v>
      </c>
      <c r="G156" s="19">
        <f t="shared" ref="G156:J156" si="47">SUM(G147:G155)</f>
        <v>0</v>
      </c>
      <c r="H156" s="19">
        <f t="shared" si="47"/>
        <v>0</v>
      </c>
      <c r="I156" s="19">
        <f t="shared" si="47"/>
        <v>0</v>
      </c>
      <c r="J156" s="19">
        <f t="shared" si="47"/>
        <v>0</v>
      </c>
      <c r="K156" s="25"/>
      <c r="L156" s="19">
        <f>L155+L154+L153+L152+L151+L150+L149+L148+L147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540</v>
      </c>
      <c r="G157" s="32">
        <f t="shared" ref="G157" si="48">G146+G156</f>
        <v>18.71</v>
      </c>
      <c r="H157" s="32">
        <f t="shared" ref="H157" si="49">H146+H156</f>
        <v>19.22</v>
      </c>
      <c r="I157" s="32">
        <f t="shared" ref="I157" si="50">I146+I156</f>
        <v>94.83</v>
      </c>
      <c r="J157" s="32">
        <f t="shared" ref="J157:L157" si="51">J146+J156</f>
        <v>536.42000000000007</v>
      </c>
      <c r="K157" s="32"/>
      <c r="L157" s="32">
        <f t="shared" si="51"/>
        <v>165.73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150</v>
      </c>
      <c r="G158" s="40">
        <v>20.9</v>
      </c>
      <c r="H158" s="40">
        <v>16.3</v>
      </c>
      <c r="I158" s="40">
        <v>33</v>
      </c>
      <c r="J158" s="40">
        <v>362</v>
      </c>
      <c r="K158" s="41" t="s">
        <v>73</v>
      </c>
      <c r="L158" s="40">
        <v>84</v>
      </c>
    </row>
    <row r="159" spans="1:12" ht="14.4" x14ac:dyDescent="0.3">
      <c r="A159" s="23"/>
      <c r="B159" s="15"/>
      <c r="C159" s="11"/>
      <c r="D159" s="6" t="s">
        <v>76</v>
      </c>
      <c r="E159" s="42" t="s">
        <v>74</v>
      </c>
      <c r="F159" s="43">
        <v>15</v>
      </c>
      <c r="G159" s="43">
        <v>1.08</v>
      </c>
      <c r="H159" s="43">
        <v>1.27</v>
      </c>
      <c r="I159" s="43">
        <v>8.32</v>
      </c>
      <c r="J159" s="43">
        <v>49.2</v>
      </c>
      <c r="K159" s="44" t="s">
        <v>75</v>
      </c>
      <c r="L159" s="43">
        <v>17</v>
      </c>
    </row>
    <row r="160" spans="1:12" ht="14.4" x14ac:dyDescent="0.3">
      <c r="A160" s="23"/>
      <c r="B160" s="15"/>
      <c r="C160" s="11"/>
      <c r="D160" s="7" t="s">
        <v>22</v>
      </c>
      <c r="E160" s="42" t="s">
        <v>87</v>
      </c>
      <c r="F160" s="43" t="s">
        <v>45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18.46</v>
      </c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20</v>
      </c>
      <c r="G161" s="43">
        <v>1.52</v>
      </c>
      <c r="H161" s="43">
        <v>0.16</v>
      </c>
      <c r="I161" s="43">
        <v>7.8</v>
      </c>
      <c r="J161" s="43">
        <v>47</v>
      </c>
      <c r="K161" s="44">
        <v>108</v>
      </c>
      <c r="L161" s="43">
        <v>2.29</v>
      </c>
    </row>
    <row r="162" spans="1:12" ht="14.4" x14ac:dyDescent="0.3">
      <c r="A162" s="23"/>
      <c r="B162" s="15"/>
      <c r="C162" s="11"/>
      <c r="D162" s="7" t="s">
        <v>24</v>
      </c>
      <c r="E162" s="42" t="s">
        <v>86</v>
      </c>
      <c r="F162" s="43">
        <v>100</v>
      </c>
      <c r="G162" s="43">
        <v>0.6</v>
      </c>
      <c r="H162" s="43">
        <v>0.6</v>
      </c>
      <c r="I162" s="43">
        <v>14.7</v>
      </c>
      <c r="J162" s="43">
        <v>70.5</v>
      </c>
      <c r="K162" s="44">
        <v>3</v>
      </c>
      <c r="L162" s="43">
        <v>25.74</v>
      </c>
    </row>
    <row r="163" spans="1:12" ht="14.4" x14ac:dyDescent="0.3">
      <c r="A163" s="23"/>
      <c r="B163" s="15"/>
      <c r="C163" s="11"/>
      <c r="D163" s="6" t="s">
        <v>32</v>
      </c>
      <c r="E163" s="42" t="s">
        <v>50</v>
      </c>
      <c r="F163" s="43">
        <v>20</v>
      </c>
      <c r="G163" s="43">
        <v>1.98</v>
      </c>
      <c r="H163" s="43">
        <v>0.36</v>
      </c>
      <c r="I163" s="43">
        <v>10.02</v>
      </c>
      <c r="J163" s="43">
        <v>52.2</v>
      </c>
      <c r="K163" s="44" t="s">
        <v>51</v>
      </c>
      <c r="L163" s="43">
        <v>2.06</v>
      </c>
    </row>
    <row r="164" spans="1:12" ht="14.4" x14ac:dyDescent="0.3">
      <c r="A164" s="23"/>
      <c r="B164" s="15"/>
      <c r="C164" s="11"/>
      <c r="D164" s="6" t="s">
        <v>77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F164+F163+F162+F161+F160+F159+F158</f>
        <v>505</v>
      </c>
      <c r="G165" s="19">
        <f t="shared" ref="G165:J165" si="52">SUM(G158:G164)</f>
        <v>29.68</v>
      </c>
      <c r="H165" s="19">
        <f t="shared" si="52"/>
        <v>21.990000000000002</v>
      </c>
      <c r="I165" s="19">
        <f t="shared" si="52"/>
        <v>98.839999999999989</v>
      </c>
      <c r="J165" s="19">
        <f t="shared" si="52"/>
        <v>724.90000000000009</v>
      </c>
      <c r="K165" s="25"/>
      <c r="L165" s="19">
        <f t="shared" ref="L165" si="53">SUM(L158:L164)</f>
        <v>149.55000000000001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F174+F173+F172+F171+F170+F169+F168+F167+F166</f>
        <v>0</v>
      </c>
      <c r="G175" s="19">
        <f t="shared" ref="G175:J175" si="54">SUM(G166:G174)</f>
        <v>0</v>
      </c>
      <c r="H175" s="19">
        <f t="shared" si="54"/>
        <v>0</v>
      </c>
      <c r="I175" s="19">
        <f t="shared" si="54"/>
        <v>0</v>
      </c>
      <c r="J175" s="19">
        <f t="shared" si="54"/>
        <v>0</v>
      </c>
      <c r="K175" s="25"/>
      <c r="L175" s="19">
        <f>L174+L173+L172+L171+L170+L169+L168+L167+L166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505</v>
      </c>
      <c r="G176" s="32">
        <f t="shared" ref="G176" si="55">G165+G175</f>
        <v>29.68</v>
      </c>
      <c r="H176" s="32">
        <f t="shared" ref="H176" si="56">H165+H175</f>
        <v>21.990000000000002</v>
      </c>
      <c r="I176" s="32">
        <f t="shared" ref="I176" si="57">I165+I175</f>
        <v>98.839999999999989</v>
      </c>
      <c r="J176" s="32">
        <f t="shared" ref="J176:L176" si="58">J165+J175</f>
        <v>724.90000000000009</v>
      </c>
      <c r="K176" s="32"/>
      <c r="L176" s="32">
        <f t="shared" si="58"/>
        <v>149.55000000000001</v>
      </c>
    </row>
    <row r="177" spans="1:12" ht="31.5" customHeigh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 t="s">
        <v>53</v>
      </c>
      <c r="G177" s="40">
        <v>12.04</v>
      </c>
      <c r="H177" s="40">
        <v>10.75</v>
      </c>
      <c r="I177" s="40">
        <v>15.97</v>
      </c>
      <c r="J177" s="40">
        <v>257.39999999999998</v>
      </c>
      <c r="K177" s="41" t="s">
        <v>65</v>
      </c>
      <c r="L177" s="40">
        <v>118.18</v>
      </c>
    </row>
    <row r="178" spans="1:12" ht="14.4" x14ac:dyDescent="0.3">
      <c r="A178" s="23"/>
      <c r="B178" s="15"/>
      <c r="C178" s="11"/>
      <c r="D178" s="6" t="s">
        <v>29</v>
      </c>
      <c r="E178" s="42" t="s">
        <v>88</v>
      </c>
      <c r="F178" s="43" t="s">
        <v>56</v>
      </c>
      <c r="G178" s="43">
        <v>3.71</v>
      </c>
      <c r="H178" s="43">
        <v>4.67</v>
      </c>
      <c r="I178" s="43">
        <v>38.42</v>
      </c>
      <c r="J178" s="43">
        <v>210.54</v>
      </c>
      <c r="K178" s="44">
        <v>415</v>
      </c>
      <c r="L178" s="43">
        <v>22</v>
      </c>
    </row>
    <row r="179" spans="1:12" ht="14.4" x14ac:dyDescent="0.3">
      <c r="A179" s="23"/>
      <c r="B179" s="15"/>
      <c r="C179" s="11"/>
      <c r="D179" s="7" t="s">
        <v>22</v>
      </c>
      <c r="E179" s="42" t="s">
        <v>68</v>
      </c>
      <c r="F179" s="43" t="s">
        <v>45</v>
      </c>
      <c r="G179" s="43">
        <v>0.1</v>
      </c>
      <c r="H179" s="43">
        <v>0</v>
      </c>
      <c r="I179" s="43">
        <v>15.2</v>
      </c>
      <c r="J179" s="43">
        <v>61</v>
      </c>
      <c r="K179" s="44" t="s">
        <v>69</v>
      </c>
      <c r="L179" s="43">
        <v>7.3</v>
      </c>
    </row>
    <row r="180" spans="1:12" ht="14.4" x14ac:dyDescent="0.3">
      <c r="A180" s="23"/>
      <c r="B180" s="15"/>
      <c r="C180" s="11"/>
      <c r="D180" s="7" t="s">
        <v>23</v>
      </c>
      <c r="E180" s="42" t="s">
        <v>47</v>
      </c>
      <c r="F180" s="43" t="s">
        <v>48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49</v>
      </c>
      <c r="L180" s="43">
        <v>2.29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32</v>
      </c>
      <c r="E182" s="42" t="s">
        <v>50</v>
      </c>
      <c r="F182" s="43">
        <v>20</v>
      </c>
      <c r="G182" s="43">
        <v>1.98</v>
      </c>
      <c r="H182" s="43">
        <v>0.36</v>
      </c>
      <c r="I182" s="43">
        <v>10.02</v>
      </c>
      <c r="J182" s="43">
        <v>52.2</v>
      </c>
      <c r="K182" s="44" t="s">
        <v>51</v>
      </c>
      <c r="L182" s="43">
        <v>2.06</v>
      </c>
    </row>
    <row r="183" spans="1:12" ht="14.4" x14ac:dyDescent="0.3">
      <c r="A183" s="23"/>
      <c r="B183" s="15"/>
      <c r="C183" s="11"/>
      <c r="D183" s="6" t="s">
        <v>26</v>
      </c>
      <c r="E183" s="42" t="s">
        <v>82</v>
      </c>
      <c r="F183" s="43" t="s">
        <v>43</v>
      </c>
      <c r="G183" s="43">
        <v>0.9</v>
      </c>
      <c r="H183" s="43">
        <v>2.2999999999999998</v>
      </c>
      <c r="I183" s="43">
        <v>4.04</v>
      </c>
      <c r="J183" s="43">
        <v>53.4</v>
      </c>
      <c r="K183" s="44">
        <v>50</v>
      </c>
      <c r="L183" s="43">
        <v>7.19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F183+F182+F181+F180+F179+F178+F177</f>
        <v>540</v>
      </c>
      <c r="G184" s="19">
        <f t="shared" ref="G184:J184" si="59">SUM(G177:G183)</f>
        <v>20.25</v>
      </c>
      <c r="H184" s="19">
        <f t="shared" si="59"/>
        <v>18.239999999999998</v>
      </c>
      <c r="I184" s="19">
        <f t="shared" si="59"/>
        <v>93.490000000000009</v>
      </c>
      <c r="J184" s="19">
        <f t="shared" si="59"/>
        <v>681.54</v>
      </c>
      <c r="K184" s="25"/>
      <c r="L184" s="19">
        <f t="shared" ref="L184" si="60">SUM(L177:L183)</f>
        <v>159.02000000000001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F193+F192+F191+F190+F188+F189+F187+F186+F185</f>
        <v>0</v>
      </c>
      <c r="G194" s="19">
        <f t="shared" ref="G194:J194" si="61">SUM(G185:G193)</f>
        <v>0</v>
      </c>
      <c r="H194" s="19">
        <f t="shared" si="61"/>
        <v>0</v>
      </c>
      <c r="I194" s="19">
        <f t="shared" si="61"/>
        <v>0</v>
      </c>
      <c r="J194" s="19">
        <f t="shared" si="61"/>
        <v>0</v>
      </c>
      <c r="K194" s="25"/>
      <c r="L194" s="19">
        <f>L193+L192+L191+L190+L188+L189+L187+L186+L185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540</v>
      </c>
      <c r="G195" s="32">
        <f t="shared" ref="G195" si="62">G184+G194</f>
        <v>20.25</v>
      </c>
      <c r="H195" s="32">
        <f t="shared" ref="H195" si="63">H184+H194</f>
        <v>18.239999999999998</v>
      </c>
      <c r="I195" s="32">
        <f t="shared" ref="I195" si="64">I184+I194</f>
        <v>93.490000000000009</v>
      </c>
      <c r="J195" s="32">
        <f t="shared" ref="J195:L195" si="65">J184+J194</f>
        <v>681.54</v>
      </c>
      <c r="K195" s="32"/>
      <c r="L195" s="32">
        <f t="shared" si="65"/>
        <v>159.02000000000001</v>
      </c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548.5</v>
      </c>
      <c r="G196" s="34">
        <f t="shared" ref="G196:J196" si="66">(G24+G43+G62+G81+G100+G119+G138+G157+G176+G195)/(IF(G24=0,0,1)+IF(G43=0,0,1)+IF(G62=0,0,1)+IF(G81=0,0,1)+IF(G100=0,0,1)+IF(G119=0,0,1)+IF(G138=0,0,1)+IF(G157=0,0,1)+IF(G176=0,0,1)+IF(G195=0,0,1))</f>
        <v>20.679000000000002</v>
      </c>
      <c r="H196" s="34">
        <f t="shared" si="66"/>
        <v>19.658000000000001</v>
      </c>
      <c r="I196" s="34">
        <f t="shared" si="66"/>
        <v>82.769000000000005</v>
      </c>
      <c r="J196" s="34">
        <f t="shared" si="66"/>
        <v>605.51099999999997</v>
      </c>
      <c r="K196" s="34"/>
      <c r="L196" s="34">
        <f t="shared" ref="L196" si="67">(L24+L43+L62+L81+L100+L119+L138+L157+L176+L195)/(IF(L24=0,0,1)+IF(L43=0,0,1)+IF(L62=0,0,1)+IF(L81=0,0,1)+IF(L100=0,0,1)+IF(L119=0,0,1)+IF(L138=0,0,1)+IF(L157=0,0,1)+IF(L176=0,0,1)+IF(L195=0,0,1))</f>
        <v>168.82199999999997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lastPrinted>2024-09-07T10:59:23Z</cp:lastPrinted>
  <dcterms:created xsi:type="dcterms:W3CDTF">2022-05-16T14:23:56Z</dcterms:created>
  <dcterms:modified xsi:type="dcterms:W3CDTF">2025-12-04T05:51:44Z</dcterms:modified>
</cp:coreProperties>
</file>